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<sst xmlns="http://schemas.openxmlformats.org/spreadsheetml/2006/main" count="4" uniqueCount="4">
  <si>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EMI FORMULA - Equal to minus(cell address of ROI/12,repayment months,principal amount)</t>
  </si>
  <si>
    <t>Prinicipal=</t>
  </si>
  <si>
    <t>Repay Months</t>
  </si>
  <si>
    <t>TYPE WHATEVER RATE INSTEAD OF rate UNDER any CELL in Row No 6 to FIND EMI FOR Rs 100 at DESIRED RATE.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</si>
</sst>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INR]\ #,##0.00_);\([$INR]\ #,##0.00\)"/>
    <numFmt numFmtId="173" formatCode="0.0"/>
    <numFmt numFmtId="174" formatCode="#,##0.000_);\(#,##0.000\)"/>
    <numFmt numFmtId="175" formatCode="#,##0.0000_);\(#,##0.0000\)"/>
    <numFmt numFmtId="176" formatCode="#,##0.00000_);\(#,##0.00000\)"/>
    <numFmt numFmtId="177" formatCode="0.0%"/>
    <numFmt numFmtId="178" formatCode="0.000"/>
    <numFmt numFmtId="179" formatCode="0.0000"/>
    <numFmt numFmtId="180" formatCode="0.000%"/>
    <numFmt numFmtId="181" formatCode="0.00000"/>
    <numFmt numFmtId="182" formatCode="0.000000"/>
  </numFmts>
  <fonts count="6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0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176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1" xfId="0" applyFont="1" applyBorder="1" applyAlignment="1">
      <alignment/>
    </xf>
    <xf numFmtId="176" fontId="1" fillId="0" borderId="1" xfId="0" applyNumberFormat="1" applyFont="1" applyBorder="1" applyAlignment="1">
      <alignment/>
    </xf>
    <xf numFmtId="10" fontId="5" fillId="2" borderId="1" xfId="0" applyNumberFormat="1" applyFont="1" applyFill="1" applyBorder="1" applyAlignment="1">
      <alignment/>
    </xf>
    <xf numFmtId="10" fontId="3" fillId="2" borderId="1" xfId="0" applyNumberFormat="1" applyFont="1" applyFill="1" applyBorder="1" applyAlignment="1">
      <alignment/>
    </xf>
    <xf numFmtId="0" fontId="2" fillId="3" borderId="2" xfId="0" applyFont="1" applyFill="1" applyBorder="1" applyAlignment="1">
      <alignment/>
    </xf>
    <xf numFmtId="10" fontId="0" fillId="0" borderId="2" xfId="0" applyNumberFormat="1" applyFill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3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11.7109375" style="0" customWidth="1"/>
    <col min="2" max="17" width="13.8515625" style="0" bestFit="1" customWidth="1"/>
  </cols>
  <sheetData>
    <row r="3" ht="12.75">
      <c r="A3" t="s">
        <v>0</v>
      </c>
    </row>
    <row r="4" spans="1:13" ht="12.75">
      <c r="A4" s="14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2:3" ht="12.75">
      <c r="B5" s="12" t="s">
        <v>1</v>
      </c>
      <c r="C5" s="12">
        <v>100</v>
      </c>
    </row>
    <row r="6" spans="1:17" s="3" customFormat="1" ht="12.75">
      <c r="A6" s="4" t="s">
        <v>2</v>
      </c>
      <c r="B6" s="11">
        <v>0.07</v>
      </c>
      <c r="C6" s="11">
        <v>0.075</v>
      </c>
      <c r="D6" s="11">
        <v>0.0775</v>
      </c>
      <c r="E6" s="11">
        <v>0.08</v>
      </c>
      <c r="F6" s="11">
        <v>0.0825</v>
      </c>
      <c r="G6" s="11">
        <v>0.085</v>
      </c>
      <c r="H6" s="11">
        <v>0.0875</v>
      </c>
      <c r="I6" s="10">
        <v>0.09</v>
      </c>
      <c r="J6" s="11">
        <v>0.0925</v>
      </c>
      <c r="K6" s="11">
        <v>0.095</v>
      </c>
      <c r="L6" s="11">
        <v>0.0975</v>
      </c>
      <c r="M6" s="11">
        <v>0.1</v>
      </c>
      <c r="N6" s="11">
        <v>0.1025</v>
      </c>
      <c r="O6" s="10">
        <v>0.105</v>
      </c>
      <c r="P6" s="10">
        <v>0.1075</v>
      </c>
      <c r="Q6" s="10">
        <v>0.11</v>
      </c>
    </row>
    <row r="7" spans="1:15" s="3" customFormat="1" ht="12.75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3"/>
      <c r="O7" s="7"/>
    </row>
    <row r="8" spans="1:17" ht="12.75">
      <c r="A8" s="5">
        <v>12</v>
      </c>
      <c r="B8" s="6">
        <f>-PMT(B6/12,A8,C5)</f>
        <v>8.652674609813781</v>
      </c>
      <c r="C8" s="6">
        <f>-PMT(C6/12,A8,C5)</f>
        <v>8.675741688540656</v>
      </c>
      <c r="D8" s="6">
        <f>-PMT(D6/12,A8,C5)</f>
        <v>8.68728803236691</v>
      </c>
      <c r="E8" s="6">
        <f>-PMT(E6/12,A8,C5)</f>
        <v>8.69884290854218</v>
      </c>
      <c r="F8" s="6">
        <f>-PMT(F6/12,A8,C5)</f>
        <v>8.710406314086105</v>
      </c>
      <c r="G8" s="6">
        <f>-PMT($G$6/12,A8,$C$5)</f>
        <v>8.721978246009236</v>
      </c>
      <c r="H8" s="6">
        <f>-PMT(H6/12,A8,C5)</f>
        <v>8.733558701313589</v>
      </c>
      <c r="I8" s="6">
        <f>-PMT(I6/12,A8,C5)</f>
        <v>8.74514767699204</v>
      </c>
      <c r="J8" s="6">
        <f>-PMT(J6/12,A8,C5)</f>
        <v>8.756745170028909</v>
      </c>
      <c r="K8" s="6">
        <f>-PMT(K6/12,A8,C5)</f>
        <v>8.768351177399905</v>
      </c>
      <c r="L8" s="6">
        <f>-PMT(L6/12,A8,C5)</f>
        <v>8.779965696071137</v>
      </c>
      <c r="M8" s="6">
        <f>-PMT(M6/12,A8,C5)</f>
        <v>8.79158872300099</v>
      </c>
      <c r="N8" s="6">
        <f>-PMT($N$6/12,A8,$C$5)</f>
        <v>8.80322025513857</v>
      </c>
      <c r="O8" s="6">
        <f>-PMT($O$6/12,A8,$C$5)</f>
        <v>8.814860289424528</v>
      </c>
      <c r="P8" s="6">
        <f>-PMT($P$6/12,A8,$C$5)</f>
        <v>8.826508822790705</v>
      </c>
      <c r="Q8" s="6">
        <f>-PMT($Q$6/12,A8,$C$5)</f>
        <v>8.83816585216031</v>
      </c>
    </row>
    <row r="9" spans="1:17" ht="12.75">
      <c r="A9" s="5">
        <v>18</v>
      </c>
      <c r="B9" s="6">
        <f>-PMT(B6/12,A9,C5)</f>
        <v>5.868498625763283</v>
      </c>
      <c r="C9" s="6">
        <f>-PMT(C6/12,A9,C5)</f>
        <v>5.891238554766293</v>
      </c>
      <c r="D9" s="6">
        <f>-PMT(D6/12,A9,C5)</f>
        <v>5.902627787404974</v>
      </c>
      <c r="E9" s="6">
        <f>-PMT(E6/12,A9,C5)</f>
        <v>5.9140298587090845</v>
      </c>
      <c r="F9" s="6">
        <f>-PMT(F6/12,A9,C5)</f>
        <v>5.925444763568674</v>
      </c>
      <c r="G9" s="6">
        <f aca="true" t="shared" si="0" ref="G9:G47">-PMT($G$6/12,A9,$C$5)</f>
        <v>5.9368724968411595</v>
      </c>
      <c r="H9" s="6">
        <f>-PMT(H6/12,A9,C5)</f>
        <v>5.94831305335176</v>
      </c>
      <c r="I9" s="6">
        <f>-PMT(I6/12,A9,C5)</f>
        <v>5.959766427893179</v>
      </c>
      <c r="J9" s="6">
        <f>-PMT(J6/12,A9,C5)</f>
        <v>5.971232615225989</v>
      </c>
      <c r="K9" s="6">
        <f>-PMT(K6/12,A9,C5)</f>
        <v>5.9827116100786615</v>
      </c>
      <c r="L9" s="6">
        <f>-PMT(L6/12,A9,C5)</f>
        <v>5.994203407147014</v>
      </c>
      <c r="M9" s="9">
        <f>-PMT(M6/12,A9,C5)</f>
        <v>6.005708001095445</v>
      </c>
      <c r="N9" s="6">
        <f aca="true" t="shared" si="1" ref="N9:N47">-PMT($N$6/12,A9,$C$5)</f>
        <v>6.017225386555987</v>
      </c>
      <c r="O9" s="6">
        <f aca="true" t="shared" si="2" ref="O9:O47">-PMT($O$6/12,A9,$C$5)</f>
        <v>6.028755558128881</v>
      </c>
      <c r="P9" s="6">
        <f aca="true" t="shared" si="3" ref="P9:P47">-PMT($P$6/12,A9,$C$5)</f>
        <v>6.040298510382481</v>
      </c>
      <c r="Q9" s="6">
        <f aca="true" t="shared" si="4" ref="Q9:Q47">-PMT($Q$6/12,A9,$C$5)</f>
        <v>6.0518542378533065</v>
      </c>
    </row>
    <row r="10" spans="1:17" ht="12.75">
      <c r="A10" s="5">
        <v>21</v>
      </c>
      <c r="B10" s="6">
        <f>-PMT(B6/12,A10,C5)</f>
        <v>5.073382937760834</v>
      </c>
      <c r="C10" s="6">
        <f>-PMT(C6/12,A10,C5)</f>
        <v>5.096082981730217</v>
      </c>
      <c r="D10" s="6">
        <f>-PMT(D6/12,A10,C5)</f>
        <v>5.107455491679973</v>
      </c>
      <c r="E10" s="6">
        <f>-PMT(E6/12,A10,C5)</f>
        <v>5.11884298510988</v>
      </c>
      <c r="F10" s="6">
        <f>-PMT(F6/12,A10,C5)</f>
        <v>5.130245455582116</v>
      </c>
      <c r="G10" s="6">
        <f t="shared" si="0"/>
        <v>5.1416628966063485</v>
      </c>
      <c r="H10" s="6">
        <f>-PMT(H6/12,A10,C5)</f>
        <v>5.15309530164016</v>
      </c>
      <c r="I10" s="6">
        <f>-PMT(I6/12,A10,C5)</f>
        <v>5.164542664088845</v>
      </c>
      <c r="J10" s="6">
        <f>-PMT(J6/12,A10,C5)</f>
        <v>5.176004977305757</v>
      </c>
      <c r="K10" s="6">
        <f>-PMT(K6/12,A10,C5)</f>
        <v>5.1874822345924505</v>
      </c>
      <c r="L10" s="6">
        <f>-PMT(L6/12,A10,C5)</f>
        <v>5.19897442919819</v>
      </c>
      <c r="M10" s="9">
        <f>-PMT(M6/12,A10,C5)</f>
        <v>5.210481554321132</v>
      </c>
      <c r="N10" s="6">
        <f t="shared" si="1"/>
        <v>5.2220036031075</v>
      </c>
      <c r="O10" s="6">
        <f t="shared" si="2"/>
        <v>5.233540568652223</v>
      </c>
      <c r="P10" s="6">
        <f t="shared" si="3"/>
        <v>5.245092443998813</v>
      </c>
      <c r="Q10" s="6">
        <f t="shared" si="4"/>
        <v>5.256659222139541</v>
      </c>
    </row>
    <row r="11" spans="1:17" ht="12.75">
      <c r="A11" s="8">
        <v>24</v>
      </c>
      <c r="B11" s="6">
        <f>-PMT(B6/12,A11,C5)</f>
        <v>4.4772579103145285</v>
      </c>
      <c r="C11" s="6">
        <f>-PMT(C6/12,A11,C5)</f>
        <v>4.499959265162419</v>
      </c>
      <c r="D11" s="6">
        <f>-PMT(D6/12,A11,C5)</f>
        <v>4.511335643631307</v>
      </c>
      <c r="E11" s="6">
        <f>-PMT(E6/12,A11,C5)</f>
        <v>4.522729145618449</v>
      </c>
      <c r="F11" s="6">
        <f>-PMT(F6/12,A11,C5)</f>
        <v>4.534139763141362</v>
      </c>
      <c r="G11" s="6">
        <f t="shared" si="0"/>
        <v>4.545567488138592</v>
      </c>
      <c r="H11" s="6">
        <f>-PMT(H6/12,A11,C5)</f>
        <v>4.557012312470118</v>
      </c>
      <c r="I11" s="6">
        <f>-PMT(I6/12,A11,C5)</f>
        <v>4.568474227917262</v>
      </c>
      <c r="J11" s="6">
        <f>-PMT(J6/12,A11,C5)</f>
        <v>4.57995322618309</v>
      </c>
      <c r="K11" s="6">
        <f>-PMT(K6/12,A11,C5)</f>
        <v>4.591449298892588</v>
      </c>
      <c r="L11" s="6">
        <f>-PMT(L6/12,A11,C5)</f>
        <v>4.602962437592349</v>
      </c>
      <c r="M11" s="9">
        <f>-PMT(M6/12,A11,C5)</f>
        <v>4.614492633751669</v>
      </c>
      <c r="N11" s="6">
        <f t="shared" si="1"/>
        <v>4.626039878761905</v>
      </c>
      <c r="O11" s="6">
        <f t="shared" si="2"/>
        <v>4.637604163937127</v>
      </c>
      <c r="P11" s="6">
        <f t="shared" si="3"/>
        <v>4.649185480514089</v>
      </c>
      <c r="Q11" s="6">
        <f t="shared" si="4"/>
        <v>4.6607838196524645</v>
      </c>
    </row>
    <row r="12" spans="1:17" ht="12.75">
      <c r="A12" s="5">
        <v>27</v>
      </c>
      <c r="B12" s="6">
        <f>-PMT(B6/12,A12,C5)</f>
        <v>4.013793237329617</v>
      </c>
      <c r="C12" s="6">
        <f>-PMT(C6/12,A12,C5)</f>
        <v>4.036523339799398</v>
      </c>
      <c r="D12" s="6">
        <f>-PMT(D6/12,A12,C5)</f>
        <v>4.047917298468267</v>
      </c>
      <c r="E12" s="6">
        <f>-PMT(E6/12,A12,C5)</f>
        <v>4.059330515915613</v>
      </c>
      <c r="F12" s="6">
        <f>-PMT(F6/12,A12,C5)</f>
        <v>4.070762982366965</v>
      </c>
      <c r="G12" s="6">
        <f t="shared" si="0"/>
        <v>4.082214687934841</v>
      </c>
      <c r="H12" s="6">
        <f>-PMT(H6/12,A12,C5)</f>
        <v>4.0936856226192715</v>
      </c>
      <c r="I12" s="6">
        <f>-PMT(I6/12,A12,C5)</f>
        <v>4.1051757763078145</v>
      </c>
      <c r="J12" s="6">
        <f>-PMT(J6/12,A12,C5)</f>
        <v>4.116685138776027</v>
      </c>
      <c r="K12" s="6">
        <f>-PMT(K6/12,A12,C5)</f>
        <v>4.128213699687725</v>
      </c>
      <c r="L12" s="6">
        <f>-PMT(L6/12,A12,C5)</f>
        <v>4.139761448594851</v>
      </c>
      <c r="M12" s="9">
        <f>-PMT(M6/12,A12,C5)</f>
        <v>4.151328374938521</v>
      </c>
      <c r="N12" s="6">
        <f t="shared" si="1"/>
        <v>4.162914468048624</v>
      </c>
      <c r="O12" s="6">
        <f t="shared" si="2"/>
        <v>4.174519717144474</v>
      </c>
      <c r="P12" s="6">
        <f t="shared" si="3"/>
        <v>4.186144111334943</v>
      </c>
      <c r="Q12" s="6">
        <f t="shared" si="4"/>
        <v>4.1977876396187455</v>
      </c>
    </row>
    <row r="13" spans="1:17" ht="12.75">
      <c r="A13" s="5">
        <v>30</v>
      </c>
      <c r="B13" s="6">
        <f>-PMT(B6/12,A13,C5)</f>
        <v>3.643190724890925</v>
      </c>
      <c r="C13" s="6">
        <f>-PMT(C6/12,A13,C5)</f>
        <v>3.6659687529868945</v>
      </c>
      <c r="D13" s="6">
        <f>-PMT(D6/12,A13,C5)</f>
        <v>3.677389873941888</v>
      </c>
      <c r="E13" s="6">
        <f>-PMT(E6/12,A13,C5)</f>
        <v>3.6888323839686956</v>
      </c>
      <c r="F13" s="6">
        <f>-PMT(F6/12,A13,C5)</f>
        <v>3.7002962712231264</v>
      </c>
      <c r="G13" s="6">
        <f t="shared" si="0"/>
        <v>3.7117815237056306</v>
      </c>
      <c r="H13" s="6">
        <f>-PMT(H6/12,A13,C5)</f>
        <v>3.7232881292618902</v>
      </c>
      <c r="I13" s="6">
        <f>-PMT(I6/12,A13,C5)</f>
        <v>3.7348160755829953</v>
      </c>
      <c r="J13" s="6">
        <f>-PMT(J6/12,A13,C5)</f>
        <v>3.7463653502060335</v>
      </c>
      <c r="K13" s="6">
        <f>-PMT(K6/12,A13,C5)</f>
        <v>3.757935940514471</v>
      </c>
      <c r="L13" s="6">
        <f>-PMT(L6/12,A13,C5)</f>
        <v>3.7695278337382003</v>
      </c>
      <c r="M13" s="9">
        <f>-PMT(M6/12,A13,C5)</f>
        <v>3.7811410169546544</v>
      </c>
      <c r="N13" s="6">
        <f t="shared" si="1"/>
        <v>3.792775477088585</v>
      </c>
      <c r="O13" s="6">
        <f t="shared" si="2"/>
        <v>3.8044312009128327</v>
      </c>
      <c r="P13" s="6">
        <f t="shared" si="3"/>
        <v>3.8161081750486185</v>
      </c>
      <c r="Q13" s="6">
        <f t="shared" si="4"/>
        <v>3.827806385965961</v>
      </c>
    </row>
    <row r="14" spans="1:17" ht="12.75">
      <c r="A14" s="5">
        <v>33</v>
      </c>
      <c r="B14" s="6">
        <f>-PMT(B6/12,A14,C5)</f>
        <v>3.340124240289392</v>
      </c>
      <c r="C14" s="6">
        <f>-PMT(C6/12,A14,C5)</f>
        <v>3.3629641135199275</v>
      </c>
      <c r="D14" s="6">
        <f>-PMT(D6/12,A14,C5)</f>
        <v>3.3744193492213865</v>
      </c>
      <c r="E14" s="6">
        <f>-PMT(E6/12,A14,C5)</f>
        <v>3.3858980990305434</v>
      </c>
      <c r="F14" s="6">
        <f>-PMT(F6/12,A14,C5)</f>
        <v>3.397400348725785</v>
      </c>
      <c r="G14" s="6">
        <f t="shared" si="0"/>
        <v>3.4089260838785473</v>
      </c>
      <c r="H14" s="6">
        <f>-PMT(H6/12,A14,C5)</f>
        <v>3.420475289854051</v>
      </c>
      <c r="I14" s="6">
        <f>-PMT(I6/12,A14,C5)</f>
        <v>3.4320479518117013</v>
      </c>
      <c r="J14" s="6">
        <f>-PMT(J6/12,A14,C5)</f>
        <v>3.443644054705786</v>
      </c>
      <c r="K14" s="6">
        <f>-PMT(K6/12,A14,C5)</f>
        <v>3.4552635832861025</v>
      </c>
      <c r="L14" s="6">
        <f>-PMT(L6/12,A14,C5)</f>
        <v>3.466906522098157</v>
      </c>
      <c r="M14" s="9">
        <f>-PMT(M6/12,A14,C5)</f>
        <v>3.4785728554844253</v>
      </c>
      <c r="N14" s="6">
        <f t="shared" si="1"/>
        <v>3.4902625675843737</v>
      </c>
      <c r="O14" s="6">
        <f t="shared" si="2"/>
        <v>3.501975642335374</v>
      </c>
      <c r="P14" s="6">
        <f t="shared" si="3"/>
        <v>3.5137120634732044</v>
      </c>
      <c r="Q14" s="6">
        <f t="shared" si="4"/>
        <v>3.5254718145326525</v>
      </c>
    </row>
    <row r="15" spans="1:17" ht="12.75">
      <c r="A15" s="5">
        <v>36</v>
      </c>
      <c r="B15" s="6">
        <f>-PMT(B6/12,A15,C5)</f>
        <v>3.0877096865371856</v>
      </c>
      <c r="C15" s="6">
        <f>-PMT(C6/12,A15,C5)</f>
        <v>3.1106218160656187</v>
      </c>
      <c r="D15" s="6">
        <f>-PMT(D6/12,A15,C5)</f>
        <v>3.1221163643356493</v>
      </c>
      <c r="E15" s="6">
        <f>-PMT(E6/12,A15,C5)</f>
        <v>3.133636546143108</v>
      </c>
      <c r="F15" s="6">
        <f>-PMT(F6/12,A15,C5)</f>
        <v>3.1451823445514937</v>
      </c>
      <c r="G15" s="6">
        <f t="shared" si="0"/>
        <v>3.1567537423557317</v>
      </c>
      <c r="H15" s="6">
        <f>-PMT(H6/12,A15,C5)</f>
        <v>3.168350722083138</v>
      </c>
      <c r="I15" s="6">
        <f>-PMT(I6/12,A15,C5)</f>
        <v>3.179973265994038</v>
      </c>
      <c r="J15" s="6">
        <f>-PMT(J6/12,A15,C5)</f>
        <v>3.1916213560827056</v>
      </c>
      <c r="K15" s="6">
        <f>-PMT(K6/12,A15,C5)</f>
        <v>3.2032949740782057</v>
      </c>
      <c r="L15" s="6">
        <f>-PMT(L6/12,A15,C5)</f>
        <v>3.214994101444873</v>
      </c>
      <c r="M15" s="9">
        <f>-PMT(M6/12,A15,C5)</f>
        <v>3.2267187193837623</v>
      </c>
      <c r="N15" s="6">
        <f t="shared" si="1"/>
        <v>3.2384688088329425</v>
      </c>
      <c r="O15" s="6">
        <f t="shared" si="2"/>
        <v>3.2502443504686664</v>
      </c>
      <c r="P15" s="6">
        <f t="shared" si="3"/>
        <v>3.2620453247060937</v>
      </c>
      <c r="Q15" s="6">
        <f t="shared" si="4"/>
        <v>3.2738717117001763</v>
      </c>
    </row>
    <row r="16" spans="1:17" ht="12.75">
      <c r="A16" s="5">
        <v>39</v>
      </c>
      <c r="B16" s="6">
        <f>-PMT(B6/12,A16,C5)</f>
        <v>2.8742580655698706</v>
      </c>
      <c r="C16" s="6">
        <f>-PMT(C6/12,A16,C5)</f>
        <v>2.8972504312395526</v>
      </c>
      <c r="D16" s="6">
        <f>-PMT(D6/12,A16,C5)</f>
        <v>2.9087882737218242</v>
      </c>
      <c r="E16" s="6">
        <f>-PMT(E6/12,A16,C5)</f>
        <v>2.920353863181572</v>
      </c>
      <c r="F16" s="6">
        <f>-PMT(F6/12,A16,C5)</f>
        <v>2.931947179600538</v>
      </c>
      <c r="G16" s="6">
        <f t="shared" si="0"/>
        <v>2.9435682026194594</v>
      </c>
      <c r="H16" s="6">
        <f>-PMT(H6/12,A16,C5)</f>
        <v>2.955216911539305</v>
      </c>
      <c r="I16" s="6">
        <f>-PMT(I6/12,A16,C5)</f>
        <v>2.9668932853222176</v>
      </c>
      <c r="J16" s="6">
        <f>-PMT(J6/12,A16,C5)</f>
        <v>2.97859730259274</v>
      </c>
      <c r="K16" s="6">
        <f>-PMT(K6/12,A16,C5)</f>
        <v>2.9903289416389445</v>
      </c>
      <c r="L16" s="6">
        <f>-PMT(L6/12,A16,C5)</f>
        <v>3.002088180413276</v>
      </c>
      <c r="M16" s="9">
        <f>-PMT(M6/12,A16,C5)</f>
        <v>3.0138749965342417</v>
      </c>
      <c r="N16" s="6">
        <f t="shared" si="1"/>
        <v>3.0256893672870926</v>
      </c>
      <c r="O16" s="6">
        <f t="shared" si="2"/>
        <v>3.0375312696252696</v>
      </c>
      <c r="P16" s="6">
        <f t="shared" si="3"/>
        <v>3.0494006801714804</v>
      </c>
      <c r="Q16" s="6">
        <f t="shared" si="4"/>
        <v>3.06129757521891</v>
      </c>
    </row>
    <row r="17" spans="1:17" ht="12.75">
      <c r="A17" s="5">
        <v>42</v>
      </c>
      <c r="B17" s="6">
        <f>-PMT(B6/12,A17,C5)</f>
        <v>2.691420085792026</v>
      </c>
      <c r="C17" s="6">
        <f>-PMT(C6/12,A17,C5)</f>
        <v>2.7144989285089185</v>
      </c>
      <c r="D17" s="6">
        <f>-PMT(D6/12,A17,C5)</f>
        <v>2.7260831768273266</v>
      </c>
      <c r="E17" s="6">
        <f>-PMT(E6/12,A17,C5)</f>
        <v>2.7376972791687235</v>
      </c>
      <c r="F17" s="6">
        <f>-PMT(F6/12,A17,C5)</f>
        <v>2.7493412120371556</v>
      </c>
      <c r="G17" s="6">
        <f t="shared" si="0"/>
        <v>2.761014951511664</v>
      </c>
      <c r="H17" s="6">
        <f>-PMT(H6/12,A17,C5)</f>
        <v>2.772718473247887</v>
      </c>
      <c r="I17" s="6">
        <f>-PMT(I6/12,A17,C5)</f>
        <v>2.7844517524793813</v>
      </c>
      <c r="J17" s="6">
        <f>-PMT(J6/12,A17,C5)</f>
        <v>2.796214764019235</v>
      </c>
      <c r="K17" s="6">
        <f>-PMT(K6/12,A17,C5)</f>
        <v>2.808007482261593</v>
      </c>
      <c r="L17" s="6">
        <f>-PMT(L6/12,A17,C5)</f>
        <v>2.8198298811828995</v>
      </c>
      <c r="M17" s="9">
        <f>-PMT(M6/12,A17,C5)</f>
        <v>2.831681934343981</v>
      </c>
      <c r="N17" s="6">
        <f t="shared" si="1"/>
        <v>2.843563614891144</v>
      </c>
      <c r="O17" s="6">
        <f t="shared" si="2"/>
        <v>2.8554748955580354</v>
      </c>
      <c r="P17" s="6">
        <f t="shared" si="3"/>
        <v>2.86741574866714</v>
      </c>
      <c r="Q17" s="6">
        <f t="shared" si="4"/>
        <v>2.879386146131424</v>
      </c>
    </row>
    <row r="18" spans="1:17" ht="12.75">
      <c r="A18" s="5">
        <v>48</v>
      </c>
      <c r="B18" s="6">
        <f>-PMT(B6/12,A18,C5)</f>
        <v>2.394624466244284</v>
      </c>
      <c r="C18" s="6">
        <f>-PMT(C6/12,A18,C5)</f>
        <v>2.4178901937731045</v>
      </c>
      <c r="D18" s="6">
        <f>-PMT(D6/12,A18,C5)</f>
        <v>2.4295741903365617</v>
      </c>
      <c r="E18" s="6">
        <f>-PMT(E6/12,A18,C5)</f>
        <v>2.441292234150265</v>
      </c>
      <c r="F18" s="6">
        <f>-PMT(F6/12,A18,C5)</f>
        <v>2.453044293460641</v>
      </c>
      <c r="G18" s="6">
        <f t="shared" si="0"/>
        <v>2.4648303358835646</v>
      </c>
      <c r="H18" s="6">
        <f>-PMT(H6/12,A18,C5)</f>
        <v>2.476650328406996</v>
      </c>
      <c r="I18" s="6">
        <f>-PMT(I6/12,A18,C5)</f>
        <v>2.488504237393397</v>
      </c>
      <c r="J18" s="6">
        <f>-PMT(J6/12,A18,C5)</f>
        <v>2.500392028582432</v>
      </c>
      <c r="K18" s="6">
        <f>-PMT(K6/12,A18,C5)</f>
        <v>2.5123136670935975</v>
      </c>
      <c r="L18" s="6">
        <f>-PMT(L6/12,A18,C5)</f>
        <v>2.5242691174286436</v>
      </c>
      <c r="M18" s="9">
        <f>-PMT(M6/12,A18,C5)</f>
        <v>2.5362583434747283</v>
      </c>
      <c r="N18" s="6">
        <f t="shared" si="1"/>
        <v>2.5482813085067577</v>
      </c>
      <c r="O18" s="6">
        <f t="shared" si="2"/>
        <v>2.560337975190384</v>
      </c>
      <c r="P18" s="6">
        <f t="shared" si="3"/>
        <v>2.5724283055847343</v>
      </c>
      <c r="Q18" s="6">
        <f t="shared" si="4"/>
        <v>2.5845522611452605</v>
      </c>
    </row>
    <row r="19" spans="1:17" ht="12.75">
      <c r="A19" s="5">
        <v>60</v>
      </c>
      <c r="B19" s="6">
        <f>-PMT(B6/12,A19,C5)</f>
        <v>1.980119854034948</v>
      </c>
      <c r="C19" s="6">
        <f>-PMT(C6/12,A19,C5)</f>
        <v>2.0037948595623623</v>
      </c>
      <c r="D19" s="6">
        <f>-PMT(D6/12,A19,C5)</f>
        <v>2.0156959750999164</v>
      </c>
      <c r="E19" s="6">
        <f>-PMT(E6/12,A19,C5)</f>
        <v>2.027639428841382</v>
      </c>
      <c r="F19" s="6">
        <f>-PMT(F6/12,A19,C5)</f>
        <v>2.039625166531419</v>
      </c>
      <c r="G19" s="6">
        <f t="shared" si="0"/>
        <v>2.0516531327051197</v>
      </c>
      <c r="H19" s="6">
        <f>-PMT(H6/12,A19,C5)</f>
        <v>2.0637232706945796</v>
      </c>
      <c r="I19" s="6">
        <f>-PMT(I6/12,A19,C5)</f>
        <v>2.0758355226353817</v>
      </c>
      <c r="J19" s="6">
        <f>-PMT(J6/12,A19,C5)</f>
        <v>2.0879898294733916</v>
      </c>
      <c r="K19" s="6">
        <f>-PMT(K6/12,A19,C5)</f>
        <v>2.100186130971572</v>
      </c>
      <c r="L19" s="6">
        <f>-PMT(L6/12,A19,C5)</f>
        <v>2.1124243657167154</v>
      </c>
      <c r="M19" s="9">
        <f>-PMT(M6/12,A19,C5)</f>
        <v>2.124704471126835</v>
      </c>
      <c r="N19" s="6">
        <f t="shared" si="1"/>
        <v>2.137026383457995</v>
      </c>
      <c r="O19" s="6">
        <f t="shared" si="2"/>
        <v>2.1493900378117314</v>
      </c>
      <c r="P19" s="6">
        <f t="shared" si="3"/>
        <v>2.1617953681423345</v>
      </c>
      <c r="Q19" s="6">
        <f t="shared" si="4"/>
        <v>2.174242307264314</v>
      </c>
    </row>
    <row r="20" spans="1:17" ht="12.75">
      <c r="A20" s="5">
        <v>72</v>
      </c>
      <c r="B20" s="6">
        <f>-PMT(B6/12,A20,C5)</f>
        <v>1.7049006471969574</v>
      </c>
      <c r="C20" s="6">
        <f>-PMT(C6/12,A20,C5)</f>
        <v>1.7290112294304163</v>
      </c>
      <c r="D20" s="6">
        <f>-PMT(D6/12,A20,C5)</f>
        <v>1.741142405911539</v>
      </c>
      <c r="E20" s="6">
        <f>-PMT(E6/12,A20,C5)</f>
        <v>1.7533240611952905</v>
      </c>
      <c r="F20" s="6">
        <f>-PMT(F6/12,A20,C5)</f>
        <v>1.7655561091306942</v>
      </c>
      <c r="G20" s="6">
        <f t="shared" si="0"/>
        <v>1.7778384615269844</v>
      </c>
      <c r="H20" s="6">
        <f>-PMT(H6/12,A20,C5)</f>
        <v>1.7901710281680807</v>
      </c>
      <c r="I20" s="6">
        <f>-PMT(I6/12,A20,C5)</f>
        <v>1.802553716827168</v>
      </c>
      <c r="J20" s="6">
        <f>-PMT(J6/12,A20,C5)</f>
        <v>1.8149864332817027</v>
      </c>
      <c r="K20" s="6">
        <f>-PMT(K6/12,A20,C5)</f>
        <v>1.8274690813286103</v>
      </c>
      <c r="L20" s="6">
        <f>-PMT(L6/12,A20,C5)</f>
        <v>1.840001562799578</v>
      </c>
      <c r="M20" s="9">
        <f>-PMT(M6/12,A20,C5)</f>
        <v>1.852583777577054</v>
      </c>
      <c r="N20" s="6">
        <f t="shared" si="1"/>
        <v>1.8652156236099395</v>
      </c>
      <c r="O20" s="6">
        <f t="shared" si="2"/>
        <v>1.8778969969299322</v>
      </c>
      <c r="P20" s="6">
        <f t="shared" si="3"/>
        <v>1.8906277916679028</v>
      </c>
      <c r="Q20" s="6">
        <f t="shared" si="4"/>
        <v>1.9034079000705668</v>
      </c>
    </row>
    <row r="21" spans="1:17" ht="12.75">
      <c r="A21" s="5">
        <v>84</v>
      </c>
      <c r="B21" s="6">
        <f>-PMT(B6/12,A21,C5)</f>
        <v>1.5092679982189359</v>
      </c>
      <c r="C21" s="6">
        <f>-PMT(C6/12,A21,C5)</f>
        <v>1.5338275853124945</v>
      </c>
      <c r="D21" s="6">
        <f>-PMT(D6/12,A21,C5)</f>
        <v>1.5461952918285602</v>
      </c>
      <c r="E21" s="6">
        <f>-PMT(E6/12,A21,C5)</f>
        <v>1.5586214402669636</v>
      </c>
      <c r="F21" s="6">
        <f>-PMT(F6/12,A21,C5)</f>
        <v>1.571105901614256</v>
      </c>
      <c r="G21" s="6">
        <f t="shared" si="0"/>
        <v>1.5836485437140657</v>
      </c>
      <c r="H21" s="6">
        <f>-PMT(H6/12,A21,C5)</f>
        <v>1.5962492312958148</v>
      </c>
      <c r="I21" s="6">
        <f>-PMT(I6/12,A21,C5)</f>
        <v>1.6089078260038423</v>
      </c>
      <c r="J21" s="6">
        <f>-PMT(J6/12,A21,C5)</f>
        <v>1.6216241864271885</v>
      </c>
      <c r="K21" s="6">
        <f>-PMT(K6/12,A21,C5)</f>
        <v>1.6343981681298572</v>
      </c>
      <c r="L21" s="6">
        <f>-PMT(L6/12,A21,C5)</f>
        <v>1.647229623681432</v>
      </c>
      <c r="M21" s="9">
        <f>-PMT(M6/12,A21,C5)</f>
        <v>1.660118402688596</v>
      </c>
      <c r="N21" s="6">
        <f t="shared" si="1"/>
        <v>1.6730643518266488</v>
      </c>
      <c r="O21" s="6">
        <f t="shared" si="2"/>
        <v>1.6860673148718528</v>
      </c>
      <c r="P21" s="6">
        <f t="shared" si="3"/>
        <v>1.6991271327340653</v>
      </c>
      <c r="Q21" s="6">
        <f t="shared" si="4"/>
        <v>1.7122436434898642</v>
      </c>
    </row>
    <row r="22" spans="1:17" ht="12.75">
      <c r="A22" s="5">
        <v>90</v>
      </c>
      <c r="B22" s="6">
        <f>-PMT(B6/12,A22,C5)</f>
        <v>1.4313465983802012</v>
      </c>
      <c r="C22" s="6">
        <f>-PMT(C6/12,A22,C5)</f>
        <v>1.456133509264535</v>
      </c>
      <c r="D22" s="6">
        <f>-PMT(D6/12,A22,C5)</f>
        <v>1.4686207881828908</v>
      </c>
      <c r="E22" s="6">
        <f>-PMT(E6/12,A22,C5)</f>
        <v>1.481170415819736</v>
      </c>
      <c r="F22" s="6">
        <f>-PMT(F6/12,A22,C5)</f>
        <v>1.4937822371688927</v>
      </c>
      <c r="G22" s="6">
        <f t="shared" si="0"/>
        <v>1.5064560934243842</v>
      </c>
      <c r="H22" s="6">
        <f>-PMT(H6/12,A22,C5)</f>
        <v>1.5191918220195753</v>
      </c>
      <c r="I22" s="6">
        <f>-PMT(I6/12,A22,C5)</f>
        <v>1.5319892566669244</v>
      </c>
      <c r="J22" s="6">
        <f>-PMT(J6/12,A22,C5)</f>
        <v>1.5448482273985749</v>
      </c>
      <c r="K22" s="6">
        <f>-PMT(K6/12,A22,C5)</f>
        <v>1.5577685606076055</v>
      </c>
      <c r="L22" s="6">
        <f>-PMT(L6/12,A22,C5)</f>
        <v>1.5707500790898299</v>
      </c>
      <c r="M22" s="9">
        <f>-PMT(M6/12,A22,C5)</f>
        <v>1.5837926020866266</v>
      </c>
      <c r="N22" s="6">
        <f t="shared" si="1"/>
        <v>1.5968959453279719</v>
      </c>
      <c r="O22" s="6">
        <f t="shared" si="2"/>
        <v>1.610059921076429</v>
      </c>
      <c r="P22" s="6">
        <f t="shared" si="3"/>
        <v>1.6232843381715747</v>
      </c>
      <c r="Q22" s="6">
        <f t="shared" si="4"/>
        <v>1.6365690020750714</v>
      </c>
    </row>
    <row r="23" spans="1:17" ht="12.75">
      <c r="A23" s="5">
        <v>96</v>
      </c>
      <c r="B23" s="6">
        <f>-PMT(B6/12,A23,C5)</f>
        <v>1.363371708050312</v>
      </c>
      <c r="C23" s="6">
        <f>-PMT(C6/12,A23,C5)</f>
        <v>1.3883870568113272</v>
      </c>
      <c r="D23" s="6">
        <f>-PMT(D6/12,A23,C5)</f>
        <v>1.4009943904091624</v>
      </c>
      <c r="E23" s="6">
        <f>-PMT(E6/12,A23,C5)</f>
        <v>1.4136679254544888</v>
      </c>
      <c r="F23" s="6">
        <f>-PMT(F6/12,A23,C5)</f>
        <v>1.426407477689433</v>
      </c>
      <c r="G23" s="6">
        <f>-PMT($G$6/12,A23,$C$5)</f>
        <v>1.4392128583295287</v>
      </c>
      <c r="H23" s="6">
        <f>-PMT(H6/12,A23,C5)</f>
        <v>1.4520838741160649</v>
      </c>
      <c r="I23" s="6">
        <f>-PMT(I6/12,A23,C5)</f>
        <v>1.4650203273692857</v>
      </c>
      <c r="J23" s="6">
        <f>-PMT(J6/12,A23,C5)</f>
        <v>1.4780220160426558</v>
      </c>
      <c r="K23" s="6">
        <f>-PMT(K6/12,A23,C5)</f>
        <v>1.491088733778004</v>
      </c>
      <c r="L23" s="6">
        <f>-PMT(L6/12,A23,C5)</f>
        <v>1.5042202699614335</v>
      </c>
      <c r="M23" s="9">
        <f>-PMT(M6/12,A23,C5)</f>
        <v>1.5174164097804377</v>
      </c>
      <c r="N23" s="6">
        <f t="shared" si="1"/>
        <v>1.5306769342814404</v>
      </c>
      <c r="O23" s="6">
        <f t="shared" si="2"/>
        <v>1.5440016204284477</v>
      </c>
      <c r="P23" s="6">
        <f t="shared" si="3"/>
        <v>1.557390241162324</v>
      </c>
      <c r="Q23" s="6">
        <f t="shared" si="4"/>
        <v>1.570842565460866</v>
      </c>
    </row>
    <row r="24" spans="1:17" ht="12.75">
      <c r="A24" s="5">
        <v>102</v>
      </c>
      <c r="B24" s="6">
        <f>-PMT(B6/12,A24,C5)</f>
        <v>1.3035873331255339</v>
      </c>
      <c r="C24" s="6">
        <f>-PMT(C6/12,A24,C5)</f>
        <v>1.328831811458286</v>
      </c>
      <c r="D24" s="6">
        <f>-PMT(D6/12,A24,C5)</f>
        <v>1.341559466527511</v>
      </c>
      <c r="E24" s="6">
        <f>-PMT(E6/12,A24,C5)</f>
        <v>1.3543571186459253</v>
      </c>
      <c r="F24" s="6">
        <f>-PMT(F6/12,A24,C5)</f>
        <v>1.3672245508958818</v>
      </c>
      <c r="G24" s="6">
        <f t="shared" si="0"/>
        <v>1.3801615410378687</v>
      </c>
      <c r="H24" s="6">
        <f>-PMT(H6/12,A24,C5)</f>
        <v>1.3931678615793315</v>
      </c>
      <c r="I24" s="6">
        <f>-PMT(I6/12,A24,C5)</f>
        <v>1.4062432798446325</v>
      </c>
      <c r="J24" s="6">
        <f>-PMT(J6/12,A24,C5)</f>
        <v>1.419387558046342</v>
      </c>
      <c r="K24" s="6">
        <f>-PMT(K6/12,A24,C5)</f>
        <v>1.4326004533576626</v>
      </c>
      <c r="L24" s="6">
        <f>-PMT(L6/12,A24,C5)</f>
        <v>1.4458817179858765</v>
      </c>
      <c r="M24" s="9">
        <f>-PMT(M6/12,A24,C5)</f>
        <v>1.4592310992472042</v>
      </c>
      <c r="N24" s="6">
        <f t="shared" si="1"/>
        <v>1.4726483396423298</v>
      </c>
      <c r="O24" s="6">
        <f t="shared" si="2"/>
        <v>1.4861331769332253</v>
      </c>
      <c r="P24" s="6">
        <f t="shared" si="3"/>
        <v>1.499685344220796</v>
      </c>
      <c r="Q24" s="6">
        <f t="shared" si="4"/>
        <v>1.5133045700235006</v>
      </c>
    </row>
    <row r="25" spans="1:17" ht="12.75">
      <c r="A25" s="5">
        <v>108</v>
      </c>
      <c r="B25" s="6">
        <f>-PMT(B6/12,A25,C5)</f>
        <v>1.2506276594370718</v>
      </c>
      <c r="C25" s="6">
        <f>-PMT(C6/12,A25,C5)</f>
        <v>1.2761016184401173</v>
      </c>
      <c r="D25" s="6">
        <f>-PMT(D6/12,A25,C5)</f>
        <v>1.288949687303315</v>
      </c>
      <c r="E25" s="6">
        <f>-PMT(E6/12,A25,C5)</f>
        <v>1.301871488723629</v>
      </c>
      <c r="F25" s="6">
        <f>-PMT(F6/12,A25,C5)</f>
        <v>1.3148667695785217</v>
      </c>
      <c r="G25" s="6">
        <f t="shared" si="0"/>
        <v>1.327935270562288</v>
      </c>
      <c r="H25" s="6">
        <f>-PMT(H6/12,A25,C5)</f>
        <v>1.3410767262751302</v>
      </c>
      <c r="I25" s="6">
        <f>-PMT(I6/12,A25,C5)</f>
        <v>1.3542908653137156</v>
      </c>
      <c r="J25" s="6">
        <f>-PMT(J6/12,A25,C5)</f>
        <v>1.367577410363363</v>
      </c>
      <c r="K25" s="6">
        <f>-PMT(K6/12,A25,C5)</f>
        <v>1.3809360782916635</v>
      </c>
      <c r="L25" s="6">
        <f>-PMT(L6/12,A25,C5)</f>
        <v>1.394366580243401</v>
      </c>
      <c r="M25" s="9">
        <f>-PMT(M6/12,A25,C5)</f>
        <v>1.4078686217371266</v>
      </c>
      <c r="N25" s="6">
        <f t="shared" si="1"/>
        <v>1.4214419027626606</v>
      </c>
      <c r="O25" s="6">
        <f t="shared" si="2"/>
        <v>1.4350861178800989</v>
      </c>
      <c r="P25" s="6">
        <f t="shared" si="3"/>
        <v>1.4488009563198485</v>
      </c>
      <c r="Q25" s="6">
        <f t="shared" si="4"/>
        <v>1.4625861020838267</v>
      </c>
    </row>
    <row r="26" spans="1:17" ht="12.75">
      <c r="A26" s="5">
        <v>114</v>
      </c>
      <c r="B26" s="6">
        <f>-PMT(B6/12,A26,C5)</f>
        <v>1.2034143743984338</v>
      </c>
      <c r="C26" s="6">
        <f>-PMT(C6/12,A26,C5)</f>
        <v>1.2291178851286735</v>
      </c>
      <c r="D26" s="6">
        <f>-PMT(D6/12,A26,C5)</f>
        <v>1.2420863160421396</v>
      </c>
      <c r="E26" s="6">
        <f>-PMT(E6/12,A26,C5)</f>
        <v>1.2551321520591978</v>
      </c>
      <c r="F26" s="6">
        <f>-PMT(F6/12,A26,C5)</f>
        <v>1.2682551001827675</v>
      </c>
      <c r="G26" s="6">
        <f t="shared" si="0"/>
        <v>1.281454860308714</v>
      </c>
      <c r="H26" s="6">
        <f>-PMT(H6/12,A26,C5)</f>
        <v>1.294731125339526</v>
      </c>
      <c r="I26" s="6">
        <f>-PMT(I6/12,A26,C5)</f>
        <v>1.308083581299852</v>
      </c>
      <c r="J26" s="6">
        <f>-PMT(J6/12,A26,C5)</f>
        <v>1.3215119074540094</v>
      </c>
      <c r="K26" s="6">
        <f>-PMT(K6/12,A26,C5)</f>
        <v>1.3350157764252557</v>
      </c>
      <c r="L26" s="6">
        <f>-PMT(L6/12,A26,C5)</f>
        <v>1.3485948543166677</v>
      </c>
      <c r="M26" s="9">
        <f>-PMT(M6/12,A26,C5)</f>
        <v>1.3622488008339355</v>
      </c>
      <c r="N26" s="6">
        <f t="shared" si="1"/>
        <v>1.375977269409362</v>
      </c>
      <c r="O26" s="6">
        <f t="shared" si="2"/>
        <v>1.3897799073275747</v>
      </c>
      <c r="P26" s="6">
        <f t="shared" si="3"/>
        <v>1.4036563558524928</v>
      </c>
      <c r="Q26" s="6">
        <f t="shared" si="4"/>
        <v>1.4176062503556268</v>
      </c>
    </row>
    <row r="27" spans="1:17" ht="12.75">
      <c r="A27" s="5">
        <v>120</v>
      </c>
      <c r="B27" s="6">
        <f>-PMT(B6/12,A27,C5)</f>
        <v>1.1610847921862382</v>
      </c>
      <c r="C27" s="6">
        <f>-PMT(C6/12,A27,C5)</f>
        <v>1.1870176913585353</v>
      </c>
      <c r="D27" s="6">
        <f>-PMT(D6/12,A27,C5)</f>
        <v>1.2001063114938877</v>
      </c>
      <c r="E27" s="6">
        <f>-PMT(E6/12,A27,C5)</f>
        <v>1.2132759435535758</v>
      </c>
      <c r="F27" s="6">
        <f>-PMT(F6/12,A27,C5)</f>
        <v>1.2265262508846482</v>
      </c>
      <c r="G27" s="6">
        <f t="shared" si="0"/>
        <v>1.239856888745109</v>
      </c>
      <c r="H27" s="6">
        <f>-PMT(H6/12,A27,C5)</f>
        <v>1.2532675044471207</v>
      </c>
      <c r="I27" s="6">
        <f>-PMT(I6/12,A27,C5)</f>
        <v>1.266757737502486</v>
      </c>
      <c r="J27" s="6">
        <f>-PMT(J6/12,A27,C5)</f>
        <v>1.2803272197704771</v>
      </c>
      <c r="K27" s="6">
        <f>-PMT(K6/12,A27,C5)</f>
        <v>1.2939755756077806</v>
      </c>
      <c r="L27" s="6">
        <f>-PMT(L6/12,A27,C5)</f>
        <v>1.3077024220203792</v>
      </c>
      <c r="M27" s="9">
        <f>-PMT(M6/12,A27,C5)</f>
        <v>1.3215073688176202</v>
      </c>
      <c r="N27" s="6">
        <f t="shared" si="1"/>
        <v>1.3353900187677632</v>
      </c>
      <c r="O27" s="6">
        <f t="shared" si="2"/>
        <v>1.3493499677554626</v>
      </c>
      <c r="P27" s="6">
        <f t="shared" si="3"/>
        <v>1.3633868049406996</v>
      </c>
      <c r="Q27" s="6">
        <f t="shared" si="4"/>
        <v>1.3775001129192175</v>
      </c>
    </row>
    <row r="28" spans="1:17" ht="12.75">
      <c r="A28" s="5">
        <v>126</v>
      </c>
      <c r="B28" s="6">
        <f>-PMT(B6/12,A28,C5)</f>
        <v>1.1229405146090885</v>
      </c>
      <c r="C28" s="6">
        <f>-PMT(C6/12,A28,C5)</f>
        <v>1.1491024396962206</v>
      </c>
      <c r="D28" s="6">
        <f>-PMT(D6/12,A28,C5)</f>
        <v>1.1623109728278154</v>
      </c>
      <c r="E28" s="6">
        <f>-PMT(E6/12,A28,C5)</f>
        <v>1.1756040563220467</v>
      </c>
      <c r="F28" s="6">
        <f>-PMT(F6/12,A28,C5)</f>
        <v>1.1889813059902783</v>
      </c>
      <c r="G28" s="6">
        <f t="shared" si="0"/>
        <v>1.2024423285202217</v>
      </c>
      <c r="H28" s="6">
        <f>-PMT(H6/12,A28,C5)</f>
        <v>1.2159867216541986</v>
      </c>
      <c r="I28" s="6">
        <f>-PMT(I6/12,A28,C5)</f>
        <v>1.2296140743701283</v>
      </c>
      <c r="J28" s="6">
        <f>-PMT(J6/12,A28,C5)</f>
        <v>1.2433239670652743</v>
      </c>
      <c r="K28" s="6">
        <f>-PMT(K6/12,A28,C5)</f>
        <v>1.257115971742465</v>
      </c>
      <c r="L28" s="6">
        <f>-PMT(L6/12,A28,C5)</f>
        <v>1.270989652198589</v>
      </c>
      <c r="M28" s="9">
        <f>-PMT(M6/12,A28,C5)</f>
        <v>1.284944564215547</v>
      </c>
      <c r="N28" s="6">
        <f t="shared" si="1"/>
        <v>1.2989802557529502</v>
      </c>
      <c r="O28" s="6">
        <f t="shared" si="2"/>
        <v>1.313096267142943</v>
      </c>
      <c r="P28" s="6">
        <f t="shared" si="3"/>
        <v>1.3272921312866606</v>
      </c>
      <c r="Q28" s="6">
        <f t="shared" si="4"/>
        <v>1.3415673738523082</v>
      </c>
    </row>
    <row r="29" spans="1:17" ht="12.75">
      <c r="A29" s="5">
        <v>132</v>
      </c>
      <c r="B29" s="6">
        <f>-PMT(B6/12,A29,C5)</f>
        <v>1.0884100935810828</v>
      </c>
      <c r="C29" s="6">
        <f>-PMT(C6/12,A29,C5)</f>
        <v>1.1148005102149467</v>
      </c>
      <c r="D29" s="6">
        <f>-PMT(D6/12,A29,C5)</f>
        <v>1.1281285905630563</v>
      </c>
      <c r="E29" s="6">
        <f>-PMT(E6/12,A29,C5)</f>
        <v>1.1415446887843075</v>
      </c>
      <c r="F29" s="6">
        <f>-PMT(F6/12,A29,C5)</f>
        <v>1.15504836918953</v>
      </c>
      <c r="G29" s="6">
        <f t="shared" si="0"/>
        <v>1.1686391858851624</v>
      </c>
      <c r="H29" s="6">
        <f>-PMT(H6/12,A29,C5)</f>
        <v>1.1823166829927347</v>
      </c>
      <c r="I29" s="6">
        <f>-PMT(I6/12,A29,C5)</f>
        <v>1.1960803948715502</v>
      </c>
      <c r="J29" s="6">
        <f>-PMT(J6/12,A29,C5)</f>
        <v>1.2099298463445312</v>
      </c>
      <c r="K29" s="6">
        <f>-PMT(K6/12,A29,C5)</f>
        <v>1.2238645529269208</v>
      </c>
      <c r="L29" s="6">
        <f>-PMT(L6/12,A29,C5)</f>
        <v>1.2378840210575668</v>
      </c>
      <c r="M29" s="9">
        <f>-PMT(M6/12,A29,C5)</f>
        <v>1.2519877483329234</v>
      </c>
      <c r="N29" s="6">
        <f t="shared" si="1"/>
        <v>1.2661752237430324</v>
      </c>
      <c r="O29" s="6">
        <f t="shared" si="2"/>
        <v>1.2804459279097815</v>
      </c>
      <c r="P29" s="6">
        <f t="shared" si="3"/>
        <v>1.2947993333269232</v>
      </c>
      <c r="Q29" s="6">
        <f t="shared" si="4"/>
        <v>1.309234904601782</v>
      </c>
    </row>
    <row r="30" spans="1:17" ht="12.75">
      <c r="A30" s="5">
        <v>138</v>
      </c>
      <c r="B30" s="6">
        <f>-PMT(B6/12,A30,C5)</f>
        <v>1.057021433841142</v>
      </c>
      <c r="C30" s="6">
        <f>-PMT(C6/12,A30,C5)</f>
        <v>1.0836396575326397</v>
      </c>
      <c r="D30" s="6">
        <f>-PMT(D6/12,A30,C5)</f>
        <v>1.097086840770655</v>
      </c>
      <c r="E30" s="6">
        <f>-PMT(E6/12,A30,C5)</f>
        <v>1.1106254360339478</v>
      </c>
      <c r="F30" s="6">
        <f>-PMT(F6/12,A30,C5)</f>
        <v>1.124254952096581</v>
      </c>
      <c r="G30" s="6">
        <f t="shared" si="0"/>
        <v>1.1379748864088344</v>
      </c>
      <c r="H30" s="6">
        <f>-PMT(H6/12,A30,C5)</f>
        <v>1.151784725364701</v>
      </c>
      <c r="I30" s="6">
        <f>-PMT(I6/12,A30,C5)</f>
        <v>1.1656839445730716</v>
      </c>
      <c r="J30" s="6">
        <f>-PMT(J6/12,A30,C5)</f>
        <v>1.1796720091324844</v>
      </c>
      <c r="K30" s="6">
        <f>-PMT(K6/12,A30,C5)</f>
        <v>1.193748373909082</v>
      </c>
      <c r="L30" s="6">
        <f>-PMT(L6/12,A30,C5)</f>
        <v>1.20791248381744</v>
      </c>
      <c r="M30" s="9">
        <f>-PMT(M6/12,A30,C5)</f>
        <v>1.2221637741043259</v>
      </c>
      <c r="N30" s="6">
        <f t="shared" si="1"/>
        <v>1.2365016706346106</v>
      </c>
      <c r="O30" s="6">
        <f t="shared" si="2"/>
        <v>1.2509255901795509</v>
      </c>
      <c r="P30" s="6">
        <f t="shared" si="3"/>
        <v>1.2654349407068746</v>
      </c>
      <c r="Q30" s="6">
        <f t="shared" si="4"/>
        <v>1.2800291216725377</v>
      </c>
    </row>
    <row r="31" spans="1:17" ht="12.75">
      <c r="A31" s="5">
        <v>144</v>
      </c>
      <c r="B31" s="6">
        <f>-PMT(B6/12,A31,C5)</f>
        <v>1.028381095012279</v>
      </c>
      <c r="C31" s="6">
        <f>-PMT(C6/12,A31,C5)</f>
        <v>1.055226308618308</v>
      </c>
      <c r="D31" s="6">
        <f>-PMT(D6/12,A31,C5)</f>
        <v>1.0687920807577402</v>
      </c>
      <c r="E31" s="6">
        <f>-PMT(E6/12,A31,C5)</f>
        <v>1.082452583403487</v>
      </c>
      <c r="F31" s="6">
        <f>-PMT(F6/12,A31,C5)</f>
        <v>1.0962072656990463</v>
      </c>
      <c r="G31" s="6">
        <f>-PMT($G$6/12,A31,$C$5)</f>
        <v>1.1100555643145074</v>
      </c>
      <c r="H31" s="6">
        <f>-PMT(H6/12,A31,C5)</f>
        <v>1.1239969037695186</v>
      </c>
      <c r="I31" s="6">
        <f>-PMT(I6/12,A31,C5)</f>
        <v>1.1380306967603988</v>
      </c>
      <c r="J31" s="6">
        <f>-PMT(J6/12,A31,C5)</f>
        <v>1.1521563444912002</v>
      </c>
      <c r="K31" s="6">
        <f>-PMT(K6/12,A31,C5)</f>
        <v>1.1663732370082773</v>
      </c>
      <c r="L31" s="6">
        <f>-PMT(L6/12,A31,C5)</f>
        <v>1.180680753537968</v>
      </c>
      <c r="M31" s="9">
        <f>-PMT(M6/12,A31,C5)</f>
        <v>1.1950782628273366</v>
      </c>
      <c r="N31" s="6">
        <f t="shared" si="1"/>
        <v>1.2095651234871687</v>
      </c>
      <c r="O31" s="6">
        <f t="shared" si="2"/>
        <v>1.2241406843373208</v>
      </c>
      <c r="P31" s="6">
        <f t="shared" si="3"/>
        <v>1.2388042847538132</v>
      </c>
      <c r="Q31" s="6">
        <f t="shared" si="4"/>
        <v>1.2535552550174491</v>
      </c>
    </row>
    <row r="32" spans="1:17" ht="12.75">
      <c r="A32" s="5">
        <v>150</v>
      </c>
      <c r="B32" s="6">
        <f>-PMT(B6/12,A32,C5)</f>
        <v>1.002158561184768</v>
      </c>
      <c r="C32" s="6">
        <f>-PMT(C6/12,A32,C5)</f>
        <v>1.0292298291502056</v>
      </c>
      <c r="D32" s="6">
        <f>-PMT(D6/12,A32,C5)</f>
        <v>1.0429136138170143</v>
      </c>
      <c r="E32" s="6">
        <f>-PMT(E6/12,A32,C5)</f>
        <v>1.0566953696079222</v>
      </c>
      <c r="F32" s="6">
        <f>-PMT(F6/12,A32,C5)</f>
        <v>1.0705744818983989</v>
      </c>
      <c r="G32" s="6">
        <f t="shared" si="0"/>
        <v>1.0845503224200086</v>
      </c>
      <c r="H32" s="6">
        <f>-PMT(H6/12,A32,C5)</f>
        <v>1.0986222496469364</v>
      </c>
      <c r="I32" s="6">
        <f>-PMT(I6/12,A32,C5)</f>
        <v>1.1127896091870833</v>
      </c>
      <c r="J32" s="6">
        <f>-PMT(J6/12,A32,C5)</f>
        <v>1.127051734177433</v>
      </c>
      <c r="K32" s="6">
        <f>-PMT(K6/12,A32,C5)</f>
        <v>1.1414079456831638</v>
      </c>
      <c r="L32" s="6">
        <f>-PMT(L6/12,A32,C5)</f>
        <v>1.1558575531000068</v>
      </c>
      <c r="M32" s="9">
        <f>-PMT(M6/12,A32,C5)</f>
        <v>1.1703998545597118</v>
      </c>
      <c r="N32" s="6">
        <f t="shared" si="1"/>
        <v>1.1850341373377244</v>
      </c>
      <c r="O32" s="6">
        <f t="shared" si="2"/>
        <v>1.1997596782630817</v>
      </c>
      <c r="P32" s="6">
        <f t="shared" si="3"/>
        <v>1.2145757441298333</v>
      </c>
      <c r="Q32" s="6">
        <f t="shared" si="4"/>
        <v>1.2294815921096816</v>
      </c>
    </row>
    <row r="33" spans="1:17" ht="12.75">
      <c r="A33" s="5">
        <v>156</v>
      </c>
      <c r="B33" s="6">
        <f>-PMT(B6/12,A33,C5)</f>
        <v>0.9780741406121017</v>
      </c>
      <c r="C33" s="6">
        <f>-PMT(C6/12,A33,C5)</f>
        <v>1.005370420737369</v>
      </c>
      <c r="D33" s="6">
        <f>-PMT(D6/12,A33,C5)</f>
        <v>1.0191715852145036</v>
      </c>
      <c r="E33" s="6">
        <f>-PMT(E6/12,A33,C5)</f>
        <v>1.033073881501078</v>
      </c>
      <c r="F33" s="6">
        <f>-PMT(F6/12,A33,C5)</f>
        <v>1.0470766270373617</v>
      </c>
      <c r="G33" s="6">
        <f t="shared" si="0"/>
        <v>1.0611791244385913</v>
      </c>
      <c r="H33" s="6">
        <f>-PMT(H6/12,A33,C5)</f>
        <v>1.0753806619537774</v>
      </c>
      <c r="I33" s="6">
        <f>-PMT(I6/12,A33,C5)</f>
        <v>1.0896805139294432</v>
      </c>
      <c r="J33" s="6">
        <f>-PMT(J6/12,A33,C5)</f>
        <v>1.1040779412778672</v>
      </c>
      <c r="K33" s="6">
        <f>-PMT(K6/12,A33,C5)</f>
        <v>1.1185721919491916</v>
      </c>
      <c r="L33" s="6">
        <f>-PMT(L6/12,A33,C5)</f>
        <v>1.1331625014067988</v>
      </c>
      <c r="M33" s="9">
        <f>-PMT(M6/12,A33,C5)</f>
        <v>1.1478480931056798</v>
      </c>
      <c r="N33" s="6">
        <f t="shared" si="1"/>
        <v>1.1626281789728263</v>
      </c>
      <c r="O33" s="6">
        <f t="shared" si="2"/>
        <v>1.1775019598895164</v>
      </c>
      <c r="P33" s="6">
        <f t="shared" si="3"/>
        <v>1.1924686261747166</v>
      </c>
      <c r="Q33" s="6">
        <f t="shared" si="4"/>
        <v>1.2075273580691874</v>
      </c>
    </row>
    <row r="34" spans="1:17" ht="12.75">
      <c r="A34" s="5">
        <v>162</v>
      </c>
      <c r="B34" s="6">
        <f>-PMT(B6/12,A34,C5)</f>
        <v>0.9558895543785568</v>
      </c>
      <c r="C34" s="6">
        <f>-PMT(C6/12,A34,C5)</f>
        <v>0.9834097076682069</v>
      </c>
      <c r="D34" s="6">
        <f>-PMT(D6/12,A34,C5)</f>
        <v>0.9973275679816749</v>
      </c>
      <c r="E34" s="6">
        <f>-PMT(E6/12,A34,C5)</f>
        <v>1.011349638913313</v>
      </c>
      <c r="F34" s="6">
        <f>-PMT(F6/12,A34,C5)</f>
        <v>1.0254751657852588</v>
      </c>
      <c r="G34" s="6">
        <f t="shared" si="0"/>
        <v>1.0397033779139275</v>
      </c>
      <c r="H34" s="6">
        <f>-PMT(H6/12,A34,C5)</f>
        <v>1.0540334891504577</v>
      </c>
      <c r="I34" s="6">
        <f>-PMT(I6/12,A34,C5)</f>
        <v>1.0684646984263295</v>
      </c>
      <c r="J34" s="6">
        <f>-PMT(J6/12,A34,C5)</f>
        <v>1.0829961903035985</v>
      </c>
      <c r="K34" s="6">
        <f>-PMT(K6/12,A34,C5)</f>
        <v>1.0976271355289624</v>
      </c>
      <c r="L34" s="6">
        <f>-PMT(L6/12,A34,C5)</f>
        <v>1.112356691590947</v>
      </c>
      <c r="M34" s="9">
        <f>-PMT(M6/12,A34,C5)</f>
        <v>1.12718400327978</v>
      </c>
      <c r="N34" s="6">
        <f t="shared" si="1"/>
        <v>1.1421082032488836</v>
      </c>
      <c r="O34" s="6">
        <f t="shared" si="2"/>
        <v>1.1571284125777188</v>
      </c>
      <c r="P34" s="6">
        <f t="shared" si="3"/>
        <v>1.1722437413350844</v>
      </c>
      <c r="Q34" s="6">
        <f t="shared" si="4"/>
        <v>1.187453289142349</v>
      </c>
    </row>
    <row r="35" spans="1:17" ht="12.75">
      <c r="A35" s="5">
        <v>168</v>
      </c>
      <c r="B35" s="6">
        <f>-PMT(B6/12,A35,C5)</f>
        <v>0.935400541794664</v>
      </c>
      <c r="C35" s="6">
        <f>-PMT(C6/12,A35,C5)</f>
        <v>0.9631433408030342</v>
      </c>
      <c r="D35" s="6">
        <f>-PMT(D6/12,A35,C5)</f>
        <v>0.9771771660591259</v>
      </c>
      <c r="E35" s="6">
        <f>-PMT(E6/12,A35,C5)</f>
        <v>0.9913181970481051</v>
      </c>
      <c r="F35" s="6">
        <f>-PMT(F6/12,A35,C5)</f>
        <v>1.00556560278916</v>
      </c>
      <c r="G35" s="6">
        <f t="shared" si="0"/>
        <v>1.0199185351273767</v>
      </c>
      <c r="H35" s="6">
        <f>-PMT(H6/12,A35,C5)</f>
        <v>1.0343761293657643</v>
      </c>
      <c r="I35" s="6">
        <f>-PMT(I6/12,A35,C5)</f>
        <v>1.048937504902554</v>
      </c>
      <c r="J35" s="6">
        <f>-PMT(J6/12,A35,C5)</f>
        <v>1.063601765873039</v>
      </c>
      <c r="K35" s="6">
        <f>-PMT(K6/12,A35,C5)</f>
        <v>1.078368001795028</v>
      </c>
      <c r="L35" s="6">
        <f>-PMT(L6/12,A35,C5)</f>
        <v>1.0932352882170335</v>
      </c>
      <c r="M35" s="9">
        <f>-PMT(M6/12,A35,C5)</f>
        <v>1.1082026873686117</v>
      </c>
      <c r="N35" s="6">
        <f t="shared" si="1"/>
        <v>1.1232692488116507</v>
      </c>
      <c r="O35" s="6">
        <f t="shared" si="2"/>
        <v>1.1384340100921808</v>
      </c>
      <c r="P35" s="6">
        <f t="shared" si="3"/>
        <v>1.1536959973916852</v>
      </c>
      <c r="Q35" s="6">
        <f t="shared" si="4"/>
        <v>1.1690542261772534</v>
      </c>
    </row>
    <row r="36" spans="1:17" ht="12.75">
      <c r="A36" s="5">
        <v>174</v>
      </c>
      <c r="B36" s="6">
        <f>-PMT(B6/12,A36,C5)</f>
        <v>0.916430995723389</v>
      </c>
      <c r="C36" s="6">
        <f>-PMT(C6/12,A36,C5)</f>
        <v>0.9443951317124231</v>
      </c>
      <c r="D36" s="6">
        <f>-PMT(D6/12,A36,C5)</f>
        <v>0.9585441478432486</v>
      </c>
      <c r="E36" s="6">
        <f>-PMT(E6/12,A36,C5)</f>
        <v>0.972803279438439</v>
      </c>
      <c r="F36" s="6">
        <f>-PMT(F6/12,A36,C5)</f>
        <v>0.9871716150413009</v>
      </c>
      <c r="G36" s="6">
        <f t="shared" si="0"/>
        <v>1.00164822487756</v>
      </c>
      <c r="H36" s="6">
        <f>-PMT(H6/12,A36,C5)</f>
        <v>1.016232161589477</v>
      </c>
      <c r="I36" s="6">
        <f>-PMT(I6/12,A36,C5)</f>
        <v>1.0309224609751375</v>
      </c>
      <c r="J36" s="6">
        <f>-PMT(J6/12,A36,C5)</f>
        <v>1.0457181427319826</v>
      </c>
      <c r="K36" s="6">
        <f>-PMT(K6/12,A36,C5)</f>
        <v>1.0606182112034734</v>
      </c>
      <c r="L36" s="6">
        <f>-PMT(L6/12,A36,C5)</f>
        <v>1.0756216561278362</v>
      </c>
      <c r="M36" s="9">
        <f>-PMT(M6/12,A36,C5)</f>
        <v>1.0907274533881155</v>
      </c>
      <c r="N36" s="6">
        <f t="shared" si="1"/>
        <v>1.1059345657621846</v>
      </c>
      <c r="O36" s="6">
        <f t="shared" si="2"/>
        <v>1.1212419436721046</v>
      </c>
      <c r="P36" s="6">
        <f t="shared" si="3"/>
        <v>1.1366485259316712</v>
      </c>
      <c r="Q36" s="6">
        <f t="shared" si="4"/>
        <v>1.152153240491327</v>
      </c>
    </row>
    <row r="37" spans="1:17" ht="12.75">
      <c r="A37" s="5">
        <v>180</v>
      </c>
      <c r="B37" s="6">
        <f>-PMT($B$6/12,A37,$C$5)</f>
        <v>0.8988282708524254</v>
      </c>
      <c r="C37" s="6">
        <f>-PMT($C$6/12,A37,$C$5)</f>
        <v>0.9270123600027337</v>
      </c>
      <c r="D37" s="6">
        <f>-PMT($D$6/12,A37,$C$5)</f>
        <v>0.9412757530402199</v>
      </c>
      <c r="E37" s="6">
        <f>-PMT($E$6/12,A37,$C$5)</f>
        <v>0.9556520843303555</v>
      </c>
      <c r="F37" s="6">
        <f>-PMT($F$6/12,A37,$C$5)</f>
        <v>0.9701403577931191</v>
      </c>
      <c r="G37" s="6">
        <f t="shared" si="0"/>
        <v>0.9847395579255916</v>
      </c>
      <c r="H37" s="6">
        <f>-PMT($H$6/12,A37,$C$5)</f>
        <v>0.9994486506492015</v>
      </c>
      <c r="I37" s="6">
        <f>-PMT($I$6/12,A37,$C$5)</f>
        <v>1.0142665841617795</v>
      </c>
      <c r="J37" s="6">
        <f>-PMT($J$6/12,A37,$C$5)</f>
        <v>1.0291922897932717</v>
      </c>
      <c r="K37" s="6">
        <f>-PMT($K$6/12,A37,$C$5)</f>
        <v>1.0442246828637927</v>
      </c>
      <c r="L37" s="6">
        <f>-PMT($L$6/12,A37,$C$5)</f>
        <v>1.0593626635427569</v>
      </c>
      <c r="M37" s="9">
        <f>-PMT($M$6/12,A37,$C$5)</f>
        <v>1.0746051177081182</v>
      </c>
      <c r="N37" s="6">
        <f t="shared" si="1"/>
        <v>1.0899509178041775</v>
      </c>
      <c r="O37" s="6">
        <f t="shared" si="2"/>
        <v>1.105398923697166</v>
      </c>
      <c r="P37" s="6">
        <f t="shared" si="3"/>
        <v>1.120947983527265</v>
      </c>
      <c r="Q37" s="6">
        <f t="shared" si="4"/>
        <v>1.1365969345560845</v>
      </c>
    </row>
    <row r="38" spans="1:17" ht="12.75">
      <c r="A38" s="5">
        <v>186</v>
      </c>
      <c r="B38" s="6">
        <f aca="true" t="shared" si="5" ref="B38:B46">-PMT($B$6/12,A38,$C$5)</f>
        <v>0.882459400053028</v>
      </c>
      <c r="C38" s="6">
        <f aca="true" t="shared" si="6" ref="C38:C46">-PMT($C$6/12,A38,$C$5)</f>
        <v>0.9108619889143379</v>
      </c>
      <c r="D38" s="6">
        <f aca="true" t="shared" si="7" ref="D38:D46">-PMT($D$6/12,A38,$C$5)</f>
        <v>0.9252389078853798</v>
      </c>
      <c r="E38" s="6">
        <f aca="true" t="shared" si="8" ref="E38:E46">-PMT($E$6/12,A38,$C$5)</f>
        <v>0.9397314995242632</v>
      </c>
      <c r="F38" s="6">
        <f aca="true" t="shared" si="9" ref="F38:F46">-PMT($F$6/12,A38,$C$5)</f>
        <v>0.9543386790190701</v>
      </c>
      <c r="G38" s="6">
        <f t="shared" si="0"/>
        <v>0.9690593410816907</v>
      </c>
      <c r="H38" s="6">
        <f aca="true" t="shared" si="10" ref="H38:H46">-PMT($H$6/12,A38,$C$5)</f>
        <v>0.9838923609197101</v>
      </c>
      <c r="I38" s="6">
        <f aca="true" t="shared" si="11" ref="I38:I46">-PMT($I$6/12,A38,$C$5)</f>
        <v>0.9988365952124209</v>
      </c>
      <c r="J38" s="6">
        <f aca="true" t="shared" si="12" ref="J38:J46">-PMT($J$6/12,A38,$C$5)</f>
        <v>1.0138908830895532</v>
      </c>
      <c r="K38" s="6">
        <f aca="true" t="shared" si="13" ref="K38:K46">-PMT($K$6/12,A38,$C$5)</f>
        <v>1.029054047111169</v>
      </c>
      <c r="L38" s="6">
        <f aca="true" t="shared" si="14" ref="L38:L46">-PMT($L$6/12,A38,$C$5)</f>
        <v>1.0443248942472267</v>
      </c>
      <c r="M38" s="9">
        <f aca="true" t="shared" si="15" ref="M38:M46">-PMT($M$6/12,A38,$C$5)</f>
        <v>1.0597022168556058</v>
      </c>
      <c r="N38" s="6">
        <f t="shared" si="1"/>
        <v>1.0751847936568657</v>
      </c>
      <c r="O38" s="6">
        <f t="shared" si="2"/>
        <v>1.0907713907047145</v>
      </c>
      <c r="P38" s="6">
        <f t="shared" si="3"/>
        <v>1.1064607623506753</v>
      </c>
      <c r="Q38" s="6">
        <f t="shared" si="4"/>
        <v>1.1222516522017767</v>
      </c>
    </row>
    <row r="39" spans="1:17" ht="12.75">
      <c r="A39" s="5">
        <v>192</v>
      </c>
      <c r="B39" s="6">
        <f t="shared" si="5"/>
        <v>0.8672080201807245</v>
      </c>
      <c r="C39" s="6">
        <f t="shared" si="6"/>
        <v>0.8958275905066754</v>
      </c>
      <c r="D39" s="6">
        <f t="shared" si="7"/>
        <v>0.9103171500215328</v>
      </c>
      <c r="E39" s="6">
        <f t="shared" si="8"/>
        <v>0.9249250269469659</v>
      </c>
      <c r="F39" s="6">
        <f t="shared" si="9"/>
        <v>0.9396500436825962</v>
      </c>
      <c r="G39" s="6">
        <f t="shared" si="0"/>
        <v>0.9544910011649728</v>
      </c>
      <c r="H39" s="6">
        <f t="shared" si="10"/>
        <v>0.9694466799760333</v>
      </c>
      <c r="I39" s="6">
        <f t="shared" si="11"/>
        <v>0.9845158414546124</v>
      </c>
      <c r="J39" s="6">
        <f t="shared" si="12"/>
        <v>0.9996972288093045</v>
      </c>
      <c r="K39" s="6">
        <f t="shared" si="13"/>
        <v>1.0149895682308525</v>
      </c>
      <c r="L39" s="6">
        <f t="shared" si="14"/>
        <v>1.030391570002312</v>
      </c>
      <c r="M39" s="9">
        <f t="shared" si="15"/>
        <v>1.0459019296055228</v>
      </c>
      <c r="N39" s="6">
        <f t="shared" si="1"/>
        <v>1.0615193288219327</v>
      </c>
      <c r="O39" s="6">
        <f t="shared" si="2"/>
        <v>1.0772424368265217</v>
      </c>
      <c r="P39" s="6">
        <f t="shared" si="3"/>
        <v>1.0930699112731033</v>
      </c>
      <c r="Q39" s="6">
        <f t="shared" si="4"/>
        <v>1.109000399369633</v>
      </c>
    </row>
    <row r="40" spans="1:17" ht="12.75">
      <c r="A40" s="5">
        <v>198</v>
      </c>
      <c r="B40" s="6">
        <f t="shared" si="5"/>
        <v>0.8529718568295004</v>
      </c>
      <c r="C40" s="6">
        <f t="shared" si="6"/>
        <v>0.8818068299105348</v>
      </c>
      <c r="D40" s="6">
        <f t="shared" si="7"/>
        <v>0.896408112500987</v>
      </c>
      <c r="E40" s="6">
        <f t="shared" si="8"/>
        <v>0.9111302664036274</v>
      </c>
      <c r="F40" s="6">
        <f t="shared" si="9"/>
        <v>0.9259720172378848</v>
      </c>
      <c r="G40" s="6">
        <f t="shared" si="0"/>
        <v>0.9409320682544914</v>
      </c>
      <c r="H40" s="6">
        <f t="shared" si="10"/>
        <v>0.9560091015928073</v>
      </c>
      <c r="I40" s="6">
        <f t="shared" si="11"/>
        <v>0.9712017795396438</v>
      </c>
      <c r="J40" s="6">
        <f t="shared" si="12"/>
        <v>0.9865087457875702</v>
      </c>
      <c r="K40" s="6">
        <f t="shared" si="13"/>
        <v>1.0019286266905694</v>
      </c>
      <c r="L40" s="6">
        <f t="shared" si="14"/>
        <v>1.0174600325150083</v>
      </c>
      <c r="M40" s="9">
        <f t="shared" si="15"/>
        <v>1.033101558684164</v>
      </c>
      <c r="N40" s="6">
        <f t="shared" si="1"/>
        <v>1.0488517870141127</v>
      </c>
      <c r="O40" s="6">
        <f t="shared" si="2"/>
        <v>1.0647092869394654</v>
      </c>
      <c r="P40" s="6">
        <f t="shared" si="3"/>
        <v>1.0806726167270144</v>
      </c>
      <c r="Q40" s="6">
        <f t="shared" si="4"/>
        <v>1.0967403246757028</v>
      </c>
    </row>
    <row r="41" spans="1:17" ht="12.75">
      <c r="A41" s="5">
        <v>204</v>
      </c>
      <c r="B41" s="6">
        <f t="shared" si="5"/>
        <v>0.839660652960099</v>
      </c>
      <c r="C41" s="6">
        <f t="shared" si="6"/>
        <v>0.8687093935443467</v>
      </c>
      <c r="D41" s="6">
        <f t="shared" si="7"/>
        <v>0.8834214517961774</v>
      </c>
      <c r="E41" s="6">
        <f t="shared" si="8"/>
        <v>0.8982568433826043</v>
      </c>
      <c r="F41" s="6">
        <f t="shared" si="9"/>
        <v>0.9132141932284401</v>
      </c>
      <c r="G41" s="6">
        <f t="shared" si="0"/>
        <v>0.9282921030806518</v>
      </c>
      <c r="H41" s="6">
        <f t="shared" si="10"/>
        <v>0.9434891529271253</v>
      </c>
      <c r="I41" s="6">
        <f t="shared" si="11"/>
        <v>0.9588039024148227</v>
      </c>
      <c r="J41" s="6">
        <f t="shared" si="12"/>
        <v>0.9742348922649563</v>
      </c>
      <c r="K41" s="6">
        <f t="shared" si="13"/>
        <v>0.9897806456827156</v>
      </c>
      <c r="L41" s="6">
        <f t="shared" si="14"/>
        <v>1.005439669759186</v>
      </c>
      <c r="M41" s="9">
        <f t="shared" si="15"/>
        <v>1.0212104568634</v>
      </c>
      <c r="N41" s="6">
        <f t="shared" si="1"/>
        <v>1.0370914860220541</v>
      </c>
      <c r="O41" s="6">
        <f t="shared" si="2"/>
        <v>1.0530812242851055</v>
      </c>
      <c r="P41" s="6">
        <f t="shared" si="3"/>
        <v>1.0691781280750774</v>
      </c>
      <c r="Q41" s="6">
        <f t="shared" si="4"/>
        <v>1.0853806445182659</v>
      </c>
    </row>
    <row r="42" spans="1:17" ht="12.75">
      <c r="A42" s="5">
        <v>210</v>
      </c>
      <c r="B42" s="6">
        <f t="shared" si="5"/>
        <v>0.8271944526269236</v>
      </c>
      <c r="C42" s="6">
        <f t="shared" si="6"/>
        <v>0.8564552725005731</v>
      </c>
      <c r="D42" s="6">
        <f t="shared" si="7"/>
        <v>0.8712771310157762</v>
      </c>
      <c r="E42" s="6">
        <f t="shared" si="8"/>
        <v>0.8862246921008647</v>
      </c>
      <c r="F42" s="6">
        <f t="shared" si="9"/>
        <v>0.9012964761610087</v>
      </c>
      <c r="G42" s="6">
        <f t="shared" si="0"/>
        <v>0.916490979726376</v>
      </c>
      <c r="H42" s="6">
        <f t="shared" si="10"/>
        <v>0.9318066770451188</v>
      </c>
      <c r="I42" s="6">
        <f t="shared" si="11"/>
        <v>0.9472420216729972</v>
      </c>
      <c r="J42" s="6">
        <f t="shared" si="12"/>
        <v>0.9627954480568743</v>
      </c>
      <c r="K42" s="6">
        <f t="shared" si="13"/>
        <v>0.9784653731092415</v>
      </c>
      <c r="L42" s="6">
        <f t="shared" si="14"/>
        <v>0.9942501977710753</v>
      </c>
      <c r="M42" s="9">
        <f t="shared" si="15"/>
        <v>1.010148308560628</v>
      </c>
      <c r="N42" s="6">
        <f t="shared" si="1"/>
        <v>1.0261580791054044</v>
      </c>
      <c r="O42" s="6">
        <f t="shared" si="2"/>
        <v>1.0422778716552412</v>
      </c>
      <c r="P42" s="6">
        <f t="shared" si="3"/>
        <v>1.0585060385740843</v>
      </c>
      <c r="Q42" s="6">
        <f t="shared" si="4"/>
        <v>1.0748409238084193</v>
      </c>
    </row>
    <row r="43" spans="1:17" ht="12.75">
      <c r="A43" s="5">
        <v>216</v>
      </c>
      <c r="B43" s="6">
        <f t="shared" si="5"/>
        <v>0.815502170755927</v>
      </c>
      <c r="C43" s="6">
        <f t="shared" si="6"/>
        <v>0.8449733320402704</v>
      </c>
      <c r="D43" s="6">
        <f t="shared" si="7"/>
        <v>0.8599039892572204</v>
      </c>
      <c r="E43" s="6">
        <f t="shared" si="8"/>
        <v>0.8749626247137829</v>
      </c>
      <c r="F43" s="6">
        <f t="shared" si="9"/>
        <v>0.8901476505715235</v>
      </c>
      <c r="G43" s="6">
        <f t="shared" si="0"/>
        <v>0.9054574545475682</v>
      </c>
      <c r="H43" s="6">
        <f t="shared" si="10"/>
        <v>0.9208904016947189</v>
      </c>
      <c r="I43" s="6">
        <f t="shared" si="11"/>
        <v>0.9364448361747039</v>
      </c>
      <c r="J43" s="6">
        <f t="shared" si="12"/>
        <v>0.9521190830213656</v>
      </c>
      <c r="K43" s="6">
        <f t="shared" si="13"/>
        <v>0.9679114498905517</v>
      </c>
      <c r="L43" s="6">
        <f t="shared" si="14"/>
        <v>0.9838202287936263</v>
      </c>
      <c r="M43" s="9">
        <f t="shared" si="15"/>
        <v>0.9998436978118644</v>
      </c>
      <c r="N43" s="6">
        <f t="shared" si="1"/>
        <v>1.0159801227886625</v>
      </c>
      <c r="O43" s="6">
        <f t="shared" si="2"/>
        <v>1.0322277589971953</v>
      </c>
      <c r="P43" s="6">
        <f t="shared" si="3"/>
        <v>1.0485848527808563</v>
      </c>
      <c r="Q43" s="6">
        <f t="shared" si="4"/>
        <v>1.0650496431642082</v>
      </c>
    </row>
    <row r="44" spans="1:17" ht="12.75">
      <c r="A44" s="5">
        <v>222</v>
      </c>
      <c r="B44" s="6">
        <f t="shared" si="5"/>
        <v>0.80452039485508</v>
      </c>
      <c r="C44" s="6">
        <f t="shared" si="6"/>
        <v>0.8342001130662183</v>
      </c>
      <c r="D44" s="6">
        <f t="shared" si="7"/>
        <v>0.8492385429604492</v>
      </c>
      <c r="E44" s="6">
        <f t="shared" si="8"/>
        <v>0.8644071325485223</v>
      </c>
      <c r="F44" s="6">
        <f t="shared" si="9"/>
        <v>0.8797041821367014</v>
      </c>
      <c r="G44" s="6">
        <f t="shared" si="0"/>
        <v>0.8951279671609563</v>
      </c>
      <c r="H44" s="6">
        <f t="shared" si="10"/>
        <v>0.9106767401671394</v>
      </c>
      <c r="I44" s="6">
        <f t="shared" si="11"/>
        <v>0.9263487327799522</v>
      </c>
      <c r="J44" s="6">
        <f t="shared" si="12"/>
        <v>0.9421421576570299</v>
      </c>
      <c r="K44" s="6">
        <f t="shared" si="13"/>
        <v>0.958055210424479</v>
      </c>
      <c r="L44" s="6">
        <f t="shared" si="14"/>
        <v>0.9740860715903968</v>
      </c>
      <c r="M44" s="9">
        <f t="shared" si="15"/>
        <v>0.9902329084332536</v>
      </c>
      <c r="N44" s="6">
        <f t="shared" si="1"/>
        <v>1.0064938768617597</v>
      </c>
      <c r="O44" s="6">
        <f t="shared" si="2"/>
        <v>1.022867123243542</v>
      </c>
      <c r="P44" s="6">
        <f t="shared" si="3"/>
        <v>1.0393507861997087</v>
      </c>
      <c r="Q44" s="6">
        <f t="shared" si="4"/>
        <v>1.0559429983628081</v>
      </c>
    </row>
    <row r="45" spans="1:17" ht="12.75">
      <c r="A45" s="5">
        <v>228</v>
      </c>
      <c r="B45" s="6">
        <f t="shared" si="5"/>
        <v>0.794192375932373</v>
      </c>
      <c r="C45" s="6">
        <f t="shared" si="6"/>
        <v>0.8240788228407244</v>
      </c>
      <c r="D45" s="6">
        <f t="shared" si="7"/>
        <v>0.8392239765245568</v>
      </c>
      <c r="E45" s="6">
        <f t="shared" si="8"/>
        <v>0.8545013766183029</v>
      </c>
      <c r="F45" s="6">
        <f t="shared" si="9"/>
        <v>0.869909208084206</v>
      </c>
      <c r="G45" s="6">
        <f t="shared" si="0"/>
        <v>0.8854456307478453</v>
      </c>
      <c r="H45" s="6">
        <f t="shared" si="10"/>
        <v>0.9011087814912508</v>
      </c>
      <c r="I45" s="6">
        <f t="shared" si="11"/>
        <v>0.9168967764294953</v>
      </c>
      <c r="J45" s="6">
        <f t="shared" si="12"/>
        <v>0.9328077130665976</v>
      </c>
      <c r="K45" s="6">
        <f t="shared" si="13"/>
        <v>0.9488396724266114</v>
      </c>
      <c r="L45" s="6">
        <f t="shared" si="14"/>
        <v>0.9649907211560108</v>
      </c>
      <c r="M45" s="9">
        <f t="shared" si="15"/>
        <v>0.9812589135938704</v>
      </c>
      <c r="N45" s="6">
        <f t="shared" si="1"/>
        <v>0.9976422938061358</v>
      </c>
      <c r="O45" s="6">
        <f t="shared" si="2"/>
        <v>1.0141388975809973</v>
      </c>
      <c r="P45" s="6">
        <f t="shared" si="3"/>
        <v>1.0307467543822073</v>
      </c>
      <c r="Q45" s="6">
        <f t="shared" si="4"/>
        <v>1.0474638892576162</v>
      </c>
    </row>
    <row r="46" spans="1:17" ht="12.75">
      <c r="A46" s="5">
        <v>234</v>
      </c>
      <c r="B46" s="6">
        <f t="shared" si="5"/>
        <v>0.7844671746604127</v>
      </c>
      <c r="C46" s="6">
        <f t="shared" si="6"/>
        <v>0.8145584809801484</v>
      </c>
      <c r="D46" s="6">
        <f t="shared" si="7"/>
        <v>0.8298092882159052</v>
      </c>
      <c r="E46" s="6">
        <f t="shared" si="8"/>
        <v>0.8451943334426173</v>
      </c>
      <c r="F46" s="6">
        <f t="shared" si="9"/>
        <v>0.8607116829229531</v>
      </c>
      <c r="G46" s="6">
        <f t="shared" si="0"/>
        <v>0.8763593776919029</v>
      </c>
      <c r="H46" s="6">
        <f t="shared" si="10"/>
        <v>0.8921354359755341</v>
      </c>
      <c r="I46" s="6">
        <f t="shared" si="11"/>
        <v>0.9080378555868475</v>
      </c>
      <c r="J46" s="6">
        <f t="shared" si="12"/>
        <v>0.9240646162940286</v>
      </c>
      <c r="K46" s="6">
        <f t="shared" si="13"/>
        <v>0.9402136821564953</v>
      </c>
      <c r="L46" s="6">
        <f t="shared" si="14"/>
        <v>0.9564830038244112</v>
      </c>
      <c r="M46" s="9">
        <f t="shared" si="15"/>
        <v>0.972870520797779</v>
      </c>
      <c r="N46" s="6">
        <f t="shared" si="1"/>
        <v>0.9893741636410689</v>
      </c>
      <c r="O46" s="6">
        <f t="shared" si="2"/>
        <v>1.0059918561501073</v>
      </c>
      <c r="P46" s="6">
        <f t="shared" si="3"/>
        <v>1.0227215174678153</v>
      </c>
      <c r="Q46" s="6">
        <f t="shared" si="4"/>
        <v>1.0395610641458817</v>
      </c>
    </row>
    <row r="47" spans="1:17" ht="12.75">
      <c r="A47" s="5">
        <v>240</v>
      </c>
      <c r="B47" s="6">
        <f>-PMT(B6/12,A47,C5)</f>
        <v>0.7752989356188735</v>
      </c>
      <c r="C47" s="6">
        <f>-PMT(C6/12,A47,C5)</f>
        <v>0.8055931935518041</v>
      </c>
      <c r="D47" s="6">
        <f>-PMT(D6/12,A47,C5)</f>
        <v>0.8209485641905573</v>
      </c>
      <c r="E47" s="6">
        <f>-PMT(E6/12,A47,C5)</f>
        <v>0.8364400689934657</v>
      </c>
      <c r="F47" s="6">
        <f>-PMT(F6/12,A47,C5)</f>
        <v>0.8520656523108739</v>
      </c>
      <c r="G47" s="6">
        <f t="shared" si="0"/>
        <v>0.8678232333655328</v>
      </c>
      <c r="H47" s="6">
        <f>-PMT(H6/12,A47,C5)</f>
        <v>0.883710708909433</v>
      </c>
      <c r="I47" s="6">
        <f>-PMT(I6/12,A47,C5)</f>
        <v>0.8997259558501695</v>
      </c>
      <c r="J47" s="6">
        <f>-PMT(J6/12,A47,C5)</f>
        <v>0.9158668338415752</v>
      </c>
      <c r="K47" s="6">
        <f>-PMT(K6/12,A47,C5)</f>
        <v>0.932131187833522</v>
      </c>
      <c r="L47" s="6">
        <f>-PMT(L6/12,A47,C5)</f>
        <v>0.9485168505761172</v>
      </c>
      <c r="M47" s="9">
        <f>-PMT(M6/12,A47,C5)</f>
        <v>0.9650216450740092</v>
      </c>
      <c r="N47" s="6">
        <f t="shared" si="1"/>
        <v>0.9816433869864432</v>
      </c>
      <c r="O47" s="6">
        <f t="shared" si="2"/>
        <v>0.9983798869694922</v>
      </c>
      <c r="P47" s="6">
        <f t="shared" si="3"/>
        <v>1.015228952956845</v>
      </c>
      <c r="Q47" s="6">
        <f t="shared" si="4"/>
        <v>1.032188392376054</v>
      </c>
    </row>
    <row r="48" spans="2:9" ht="12.75">
      <c r="B48" s="1"/>
      <c r="I48" s="1"/>
    </row>
    <row r="49" spans="2:9" ht="12.75">
      <c r="B49" s="1"/>
      <c r="I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</sheetData>
  <mergeCells count="1">
    <mergeCell ref="A4:M4"/>
  </mergeCells>
  <printOptions/>
  <pageMargins left="0.75" right="0.75" top="1" bottom="1" header="0.5" footer="0.5"/>
  <pageSetup horizontalDpi="120" verticalDpi="120" orientation="landscape" paperSiz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10:H10"/>
  <sheetViews>
    <sheetView workbookViewId="0" topLeftCell="A1">
      <selection activeCell="H10" sqref="H10"/>
    </sheetView>
  </sheetViews>
  <sheetFormatPr defaultColWidth="9.140625" defaultRowHeight="12.75"/>
  <sheetData>
    <row r="10" spans="4:8" ht="12.75">
      <c r="D10">
        <v>10224.787827730488</v>
      </c>
      <c r="E10">
        <v>10413.878800386394</v>
      </c>
      <c r="F10">
        <v>10604.528506913195</v>
      </c>
      <c r="G10">
        <f>SUM(D10:F10)</f>
        <v>31243.195135030073</v>
      </c>
      <c r="H10">
        <f>G10/3</f>
        <v>10414.398378343358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josephv</cp:lastModifiedBy>
  <cp:lastPrinted>2003-11-13T05:11:13Z</cp:lastPrinted>
  <dcterms:created xsi:type="dcterms:W3CDTF">2003-07-21T18:01:22Z</dcterms:created>
  <dcterms:modified xsi:type="dcterms:W3CDTF">2011-07-20T12:05:56Z</dcterms:modified>
  <cp:category/>
  <cp:version/>
  <cp:contentType/>
  <cp:contentStatus/>
</cp:coreProperties>
</file>