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Dist wise" sheetId="1" r:id="rId1"/>
    <sheet name="Bank wise" sheetId="2" r:id="rId2"/>
    <sheet name="agency wise" sheetId="3" r:id="rId3"/>
  </sheets>
  <externalReferences>
    <externalReference r:id="rId6"/>
  </externalReferences>
  <definedNames>
    <definedName name="_xlnm.Print_Area" localSheetId="1">'Bank wise'!$A$1:$W$48</definedName>
    <definedName name="_xlnm.Print_Titles" localSheetId="2">'agency wise'!$A:$B</definedName>
    <definedName name="_xlnm.Print_Titles" localSheetId="1">'Bank wise'!$A:$B</definedName>
  </definedNames>
  <calcPr fullCalcOnLoad="1"/>
</workbook>
</file>

<file path=xl/sharedStrings.xml><?xml version="1.0" encoding="utf-8"?>
<sst xmlns="http://schemas.openxmlformats.org/spreadsheetml/2006/main" count="224" uniqueCount="117">
  <si>
    <t xml:space="preserve">District wise Position as on 31.03.12  </t>
  </si>
  <si>
    <t>Rs in Lakh</t>
  </si>
  <si>
    <t>Sr. No</t>
  </si>
  <si>
    <t>District</t>
  </si>
  <si>
    <t>AGRI. &amp; ALLIED</t>
  </si>
  <si>
    <t>Of Which Crop Loan</t>
  </si>
  <si>
    <t>NFS TOTAL</t>
  </si>
  <si>
    <t>OPS TOTAL</t>
  </si>
  <si>
    <t>NFS OPS TOTAL</t>
  </si>
  <si>
    <t>TOTAL PRIORITY</t>
  </si>
  <si>
    <t>NPS TOTAL</t>
  </si>
  <si>
    <t>TOTAL PLAN</t>
  </si>
  <si>
    <t>WORK CODE</t>
  </si>
  <si>
    <t>Target</t>
  </si>
  <si>
    <t>Achmnt</t>
  </si>
  <si>
    <t>%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</si>
  <si>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</si>
  <si>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</si>
  <si>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</si>
  <si>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</si>
  <si>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</si>
  <si>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</si>
  <si>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</si>
  <si>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</si>
  <si>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</si>
  <si>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</si>
  <si>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</si>
  <si>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</si>
  <si>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</si>
  <si>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</si>
  <si>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</si>
  <si>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</si>
  <si>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</si>
  <si>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</si>
  <si>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</si>
  <si>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</si>
  <si>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</si>
  <si>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</si>
  <si>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</si>
  <si>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</si>
  <si>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</si>
  <si>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</si>
  <si>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</si>
  <si>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</si>
  <si>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</si>
  <si>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</si>
  <si>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</si>
  <si>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</si>
  <si>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</si>
  <si>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Total</t>
  </si>
  <si>
    <t>SR 
No</t>
  </si>
  <si>
    <t>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</si>
  <si>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</si>
  <si>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</si>
  <si>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</si>
  <si>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</si>
  <si>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</si>
  <si>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</si>
  <si>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</si>
  <si>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</si>
  <si>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</si>
  <si>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</si>
  <si>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</si>
  <si>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</si>
  <si>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</si>
  <si>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</si>
  <si>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</si>
  <si>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</si>
  <si>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</si>
  <si>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</si>
  <si>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</si>
  <si>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</si>
  <si>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</si>
  <si>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</si>
  <si>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PSBs</t>
  </si>
  <si>
    <t>Axis Bank</t>
  </si>
  <si>
    <t>Federal Bank</t>
  </si>
  <si>
    <t>HDFC Bank</t>
  </si>
  <si>
    <t>ICICI Bank</t>
  </si>
  <si>
    <t>ING Vysya Bank</t>
  </si>
  <si>
    <t>Karnataka Bank Ltd.</t>
  </si>
  <si>
    <t>Ratnakar Bank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</si>
  <si>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</si>
  <si>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</si>
  <si>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</si>
  <si>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</si>
  <si>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</si>
  <si>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</si>
  <si>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</si>
  <si>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</si>
  <si>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</si>
  <si>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</si>
  <si>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</si>
  <si>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</si>
  <si>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</si>
  <si>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</si>
  <si>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</si>
  <si>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</si>
  <si>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State Bank of Mysore</t>
  </si>
  <si>
    <t>State Bank of Patiala</t>
  </si>
  <si>
    <t>Others</t>
  </si>
  <si>
    <t>Agency wise and Sector wise Disbursementunder ACP 2011-12 as on 31/03/2012 for Maharashtra State</t>
  </si>
  <si>
    <t>Rs. in lakh</t>
  </si>
  <si>
    <t>Sr. No.</t>
  </si>
  <si>
    <t>Total Agriculture</t>
  </si>
  <si>
    <t>of wbich Crop Loan</t>
  </si>
  <si>
    <t>NFS</t>
  </si>
  <si>
    <t>OPS</t>
  </si>
  <si>
    <t>Total Priority</t>
  </si>
  <si>
    <t>Non Priority</t>
  </si>
  <si>
    <t>Total Plan</t>
  </si>
  <si>
    <t>SCBs</t>
  </si>
  <si>
    <t>RRBs</t>
  </si>
  <si>
    <t>Coop</t>
  </si>
  <si>
    <t xml:space="preserve">Total </t>
  </si>
  <si>
    <t>Targets and Achievements under  Annual Credit Plan for the Year 2012-2013</t>
  </si>
  <si>
    <t xml:space="preserve">Bank wise Position as on 31.03.12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</si>
</sst>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0"/>
    <numFmt numFmtId="171" formatCode="0.00000000"/>
    <numFmt numFmtId="172" formatCode="dd/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/>
      <protection hidden="1"/>
    </xf>
    <xf numFmtId="1" fontId="0" fillId="0" borderId="13" xfId="0" applyNumberForma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1" fontId="22" fillId="0" borderId="10" xfId="0" applyNumberFormat="1" applyFont="1" applyFill="1" applyBorder="1" applyAlignment="1" applyProtection="1">
      <alignment vertical="center"/>
      <protection hidden="1"/>
    </xf>
    <xf numFmtId="1" fontId="22" fillId="0" borderId="13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/>
    </xf>
    <xf numFmtId="0" fontId="0" fillId="22" borderId="10" xfId="0" applyFill="1" applyBorder="1" applyAlignment="1" applyProtection="1">
      <alignment horizontal="center"/>
      <protection/>
    </xf>
    <xf numFmtId="0" fontId="22" fillId="22" borderId="19" xfId="0" applyFont="1" applyFill="1" applyBorder="1" applyAlignment="1" applyProtection="1">
      <alignment/>
      <protection/>
    </xf>
    <xf numFmtId="1" fontId="22" fillId="22" borderId="10" xfId="0" applyNumberFormat="1" applyFont="1" applyFill="1" applyBorder="1" applyAlignment="1">
      <alignment/>
    </xf>
    <xf numFmtId="1" fontId="22" fillId="22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22" fillId="4" borderId="10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left" vertical="center"/>
    </xf>
    <xf numFmtId="1" fontId="22" fillId="4" borderId="10" xfId="0" applyNumberFormat="1" applyFont="1" applyFill="1" applyBorder="1" applyAlignment="1">
      <alignment/>
    </xf>
    <xf numFmtId="1" fontId="22" fillId="4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22" fillId="22" borderId="10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22" fillId="4" borderId="19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/>
    </xf>
    <xf numFmtId="1" fontId="0" fillId="0" borderId="20" xfId="0" applyNumberForma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 vertical="center"/>
      <protection locked="0"/>
    </xf>
    <xf numFmtId="0" fontId="22" fillId="22" borderId="10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20" fillId="0" borderId="0" xfId="0" applyNumberFormat="1" applyFont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1" fontId="22" fillId="0" borderId="10" xfId="0" applyNumberFormat="1" applyFont="1" applyBorder="1" applyAlignment="1" applyProtection="1">
      <alignment vertical="center"/>
      <protection hidden="1"/>
    </xf>
    <xf numFmtId="0" fontId="21" fillId="24" borderId="2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1" fontId="23" fillId="0" borderId="10" xfId="0" applyNumberFormat="1" applyFont="1" applyBorder="1" applyAlignment="1" applyProtection="1">
      <alignment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nanakar%20bkup\c%20old%20data\GLC\GLC%20March%202012\SLBC%20LBR%20MAR%202012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hmednagar"/>
      <sheetName val="Akola"/>
      <sheetName val="Amravati"/>
      <sheetName val="Aurangabad"/>
      <sheetName val="Beed"/>
      <sheetName val="Bhandara"/>
      <sheetName val="Buldhana"/>
      <sheetName val="Chandrapur"/>
      <sheetName val="Dhule"/>
      <sheetName val="Gadchiroli"/>
      <sheetName val="Gondia"/>
      <sheetName val="Hingoli"/>
      <sheetName val="Jalgaon"/>
      <sheetName val="Jalana"/>
      <sheetName val="Kolhapur"/>
      <sheetName val="Latur"/>
      <sheetName val="Nagpur"/>
      <sheetName val="Nanded"/>
      <sheetName val="Nandurbar"/>
      <sheetName val="Nashik"/>
      <sheetName val="Osmanabad"/>
      <sheetName val="Parbhani"/>
      <sheetName val="Pune"/>
      <sheetName val="Raigad"/>
      <sheetName val="Ratnagiri"/>
      <sheetName val="Sangli"/>
      <sheetName val="Satara"/>
      <sheetName val="Sindhudurg"/>
      <sheetName val="Solapur"/>
      <sheetName val="Thane"/>
      <sheetName val="Wardha"/>
      <sheetName val="Washim"/>
      <sheetName val="Yeotmal"/>
      <sheetName val="District"/>
      <sheetName val="Bank"/>
      <sheetName val="Dist wise LBR with Crop Actual "/>
      <sheetName val="Dist wise LBR"/>
      <sheetName val="Bank wise LBR"/>
      <sheetName val="Bank wise LBR with crop actual"/>
      <sheetName val="agency wise acp 201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pane xSplit="2" ySplit="6" topLeftCell="C7" activePane="bottomRight" state="frozen"/>
      <selection pane="topLeft" activeCell="V47" sqref="V47"/>
      <selection pane="topRight" activeCell="V47" sqref="V47"/>
      <selection pane="bottomLeft" activeCell="V47" sqref="V47"/>
      <selection pane="bottomRight" activeCell="C7" sqref="C7"/>
    </sheetView>
  </sheetViews>
  <sheetFormatPr defaultColWidth="9.140625" defaultRowHeight="12.75"/>
  <cols>
    <col min="1" max="1" width="5.421875" style="3" customWidth="1"/>
    <col min="2" max="2" width="14.421875" style="3" bestFit="1" customWidth="1"/>
    <col min="3" max="4" width="9.7109375" style="3" customWidth="1"/>
    <col min="5" max="5" width="5.7109375" style="3" customWidth="1"/>
    <col min="6" max="7" width="8.7109375" style="3" customWidth="1"/>
    <col min="8" max="8" width="5.7109375" style="3" customWidth="1"/>
    <col min="9" max="10" width="9.7109375" style="3" customWidth="1"/>
    <col min="11" max="11" width="5.7109375" style="3" customWidth="1"/>
    <col min="12" max="13" width="9.7109375" style="3" customWidth="1"/>
    <col min="14" max="14" width="5.7109375" style="3" customWidth="1"/>
    <col min="15" max="15" width="10.7109375" style="3" hidden="1" customWidth="1"/>
    <col min="16" max="17" width="10.7109375" style="3" customWidth="1"/>
    <col min="18" max="18" width="5.7109375" style="3" customWidth="1"/>
    <col min="19" max="20" width="9.7109375" style="3" customWidth="1"/>
    <col min="21" max="21" width="5.7109375" style="3" customWidth="1"/>
    <col min="22" max="23" width="10.7109375" style="3" customWidth="1"/>
    <col min="24" max="24" width="5.7109375" style="3" customWidth="1"/>
    <col min="25" max="25" width="0" style="3" hidden="1" customWidth="1"/>
    <col min="26" max="16384" width="9.140625" style="3" customWidth="1"/>
  </cols>
  <sheetData>
    <row r="1" spans="1:25" s="1" customFormat="1" ht="15">
      <c r="A1" s="66" t="s">
        <v>115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2"/>
      <c r="Y1" s="2"/>
    </row>
    <row r="2" spans="1:25" ht="15">
      <c r="A2" s="67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2"/>
      <c r="Y2" s="2"/>
    </row>
    <row r="3" spans="1:25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 t="s">
        <v>1</v>
      </c>
      <c r="W3" s="70"/>
      <c r="X3" s="2"/>
      <c r="Y3" s="2"/>
    </row>
    <row r="4" spans="1:25" ht="12.75" customHeight="1">
      <c r="A4" s="4" t="s">
        <v>2</v>
      </c>
      <c r="B4" s="4" t="s">
        <v>3</v>
      </c>
      <c r="C4" s="4" t="s">
        <v>4</v>
      </c>
      <c r="D4" s="71"/>
      <c r="E4" s="71"/>
      <c r="F4" s="4" t="s">
        <v>5</v>
      </c>
      <c r="G4" s="71"/>
      <c r="H4" s="71"/>
      <c r="I4" s="4" t="s">
        <v>6</v>
      </c>
      <c r="J4" s="71"/>
      <c r="K4" s="71"/>
      <c r="L4" s="4" t="s">
        <v>7</v>
      </c>
      <c r="M4" s="71"/>
      <c r="N4" s="71"/>
      <c r="O4" s="4" t="s">
        <v>8</v>
      </c>
      <c r="P4" s="4" t="s">
        <v>9</v>
      </c>
      <c r="Q4" s="71"/>
      <c r="R4" s="71"/>
      <c r="S4" s="4" t="s">
        <v>10</v>
      </c>
      <c r="T4" s="71"/>
      <c r="U4" s="71"/>
      <c r="V4" s="4" t="s">
        <v>11</v>
      </c>
      <c r="W4" s="71"/>
      <c r="X4" s="71"/>
      <c r="Y4" s="5" t="s">
        <v>12</v>
      </c>
    </row>
    <row r="5" spans="1:25" ht="12.75">
      <c r="A5" s="4"/>
      <c r="B5" s="4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4"/>
      <c r="P5" s="71"/>
      <c r="Q5" s="71"/>
      <c r="R5" s="71"/>
      <c r="S5" s="71"/>
      <c r="T5" s="71"/>
      <c r="U5" s="71"/>
      <c r="V5" s="71"/>
      <c r="W5" s="71"/>
      <c r="X5" s="71"/>
      <c r="Y5" s="6"/>
    </row>
    <row r="6" spans="1:25" ht="23.25" customHeight="1">
      <c r="A6" s="4"/>
      <c r="B6" s="4"/>
      <c r="C6" s="7" t="s">
        <v>13</v>
      </c>
      <c r="D6" s="7" t="s">
        <v>14</v>
      </c>
      <c r="E6" s="7" t="s">
        <v>15</v>
      </c>
      <c r="F6" s="7" t="s">
        <v>13</v>
      </c>
      <c r="G6" s="7" t="s">
        <v>14</v>
      </c>
      <c r="H6" s="7" t="s">
        <v>15</v>
      </c>
      <c r="I6" s="7" t="s">
        <v>13</v>
      </c>
      <c r="J6" s="7" t="s">
        <v>14</v>
      </c>
      <c r="K6" s="7" t="s">
        <v>15</v>
      </c>
      <c r="L6" s="7" t="s">
        <v>13</v>
      </c>
      <c r="M6" s="7" t="s">
        <v>14</v>
      </c>
      <c r="N6" s="7" t="s">
        <v>15</v>
      </c>
      <c r="O6" s="7"/>
      <c r="P6" s="7" t="s">
        <v>13</v>
      </c>
      <c r="Q6" s="7" t="s">
        <v>14</v>
      </c>
      <c r="R6" s="7" t="s">
        <v>15</v>
      </c>
      <c r="S6" s="7" t="s">
        <v>13</v>
      </c>
      <c r="T6" s="7" t="s">
        <v>14</v>
      </c>
      <c r="U6" s="7" t="s">
        <v>15</v>
      </c>
      <c r="V6" s="7" t="s">
        <v>13</v>
      </c>
      <c r="W6" s="7" t="s">
        <v>14</v>
      </c>
      <c r="X6" s="7" t="s">
        <v>15</v>
      </c>
      <c r="Y6" s="8"/>
    </row>
    <row r="7" spans="1:25" ht="18.75" customHeight="1">
      <c r="A7" s="9">
        <v>1</v>
      </c>
      <c r="B7" s="10" t="s">
        <v>16</v>
      </c>
      <c r="C7" s="11">
        <v>225705.21</v>
      </c>
      <c r="D7" s="11">
        <v>112081.9</v>
      </c>
      <c r="E7" s="11">
        <f aca="true" t="shared" si="0" ref="E7:E40">D7*100/C7</f>
        <v>49.65853468779033</v>
      </c>
      <c r="F7" s="11">
        <v>128075.44</v>
      </c>
      <c r="G7" s="11">
        <v>93824</v>
      </c>
      <c r="H7" s="11">
        <f aca="true" t="shared" si="1" ref="H7:H40">G7*100/F7</f>
        <v>73.25682425920223</v>
      </c>
      <c r="I7" s="11">
        <v>31203.71</v>
      </c>
      <c r="J7" s="11">
        <v>43185.18</v>
      </c>
      <c r="K7" s="11">
        <f aca="true" t="shared" si="2" ref="K7:K40">J7*100/I7</f>
        <v>138.39758156962745</v>
      </c>
      <c r="L7" s="11">
        <v>41358.58</v>
      </c>
      <c r="M7" s="11">
        <v>61804.04</v>
      </c>
      <c r="N7" s="11">
        <f aca="true" t="shared" si="3" ref="N7:N40">M7*100/L7</f>
        <v>149.43462759117938</v>
      </c>
      <c r="O7" s="11"/>
      <c r="P7" s="11">
        <f aca="true" t="shared" si="4" ref="P7:P39">C7+I7+L7</f>
        <v>298267.5</v>
      </c>
      <c r="Q7" s="11">
        <f aca="true" t="shared" si="5" ref="Q7:Q39">D7+J7+M7</f>
        <v>217071.12</v>
      </c>
      <c r="R7" s="11">
        <f aca="true" t="shared" si="6" ref="R7:R40">Q7*100/P7</f>
        <v>72.77732907541049</v>
      </c>
      <c r="S7" s="11">
        <v>103274.3</v>
      </c>
      <c r="T7" s="11">
        <v>129588.61</v>
      </c>
      <c r="U7" s="11">
        <f aca="true" t="shared" si="7" ref="U7:U40">T7*100/S7</f>
        <v>125.48001777789827</v>
      </c>
      <c r="V7" s="11">
        <f aca="true" t="shared" si="8" ref="V7:V39">P7+S7</f>
        <v>401541.8</v>
      </c>
      <c r="W7" s="11">
        <f aca="true" t="shared" si="9" ref="W7:W39">Q7+T7</f>
        <v>346659.73</v>
      </c>
      <c r="X7" s="11">
        <f aca="true" t="shared" si="10" ref="X7:X40">W7*100/V7</f>
        <v>86.33216516935472</v>
      </c>
      <c r="Y7" s="12">
        <v>0</v>
      </c>
    </row>
    <row r="8" spans="1:25" ht="18.75" customHeight="1">
      <c r="A8" s="9">
        <v>2</v>
      </c>
      <c r="B8" s="10" t="s">
        <v>17</v>
      </c>
      <c r="C8" s="11">
        <v>63119.22</v>
      </c>
      <c r="D8" s="11">
        <v>89855.56</v>
      </c>
      <c r="E8" s="11">
        <f t="shared" si="0"/>
        <v>142.35847654644655</v>
      </c>
      <c r="F8" s="11">
        <v>40749.58</v>
      </c>
      <c r="G8" s="11">
        <v>75253.67</v>
      </c>
      <c r="H8" s="11">
        <f t="shared" si="1"/>
        <v>184.67348620525658</v>
      </c>
      <c r="I8" s="11">
        <v>9146.9</v>
      </c>
      <c r="J8" s="11">
        <v>5386.75</v>
      </c>
      <c r="K8" s="11">
        <f t="shared" si="2"/>
        <v>58.89153702347244</v>
      </c>
      <c r="L8" s="11">
        <v>18945.62</v>
      </c>
      <c r="M8" s="11">
        <v>22282.96</v>
      </c>
      <c r="N8" s="11">
        <f t="shared" si="3"/>
        <v>117.61536439557007</v>
      </c>
      <c r="O8" s="11"/>
      <c r="P8" s="11">
        <f t="shared" si="4"/>
        <v>91211.73999999999</v>
      </c>
      <c r="Q8" s="11">
        <f t="shared" si="5"/>
        <v>117525.26999999999</v>
      </c>
      <c r="R8" s="11">
        <f t="shared" si="6"/>
        <v>128.84884116891092</v>
      </c>
      <c r="S8" s="11">
        <v>9098.7</v>
      </c>
      <c r="T8" s="11">
        <v>29567.03</v>
      </c>
      <c r="U8" s="11">
        <f t="shared" si="7"/>
        <v>324.95884027388524</v>
      </c>
      <c r="V8" s="11">
        <f t="shared" si="8"/>
        <v>100310.43999999999</v>
      </c>
      <c r="W8" s="11">
        <f t="shared" si="9"/>
        <v>147092.3</v>
      </c>
      <c r="X8" s="11">
        <f t="shared" si="10"/>
        <v>146.6370798493158</v>
      </c>
      <c r="Y8" s="12">
        <v>8.2</v>
      </c>
    </row>
    <row r="9" spans="1:25" ht="18.75" customHeight="1">
      <c r="A9" s="9">
        <v>3</v>
      </c>
      <c r="B9" s="10" t="s">
        <v>18</v>
      </c>
      <c r="C9" s="11">
        <v>100700.06</v>
      </c>
      <c r="D9" s="11">
        <v>54451.31</v>
      </c>
      <c r="E9" s="11">
        <f t="shared" si="0"/>
        <v>54.07276817908549</v>
      </c>
      <c r="F9" s="11">
        <v>78199.92</v>
      </c>
      <c r="G9" s="11">
        <v>48651.56</v>
      </c>
      <c r="H9" s="11">
        <f t="shared" si="1"/>
        <v>62.2143347461225</v>
      </c>
      <c r="I9" s="11">
        <v>3028.66</v>
      </c>
      <c r="J9" s="11">
        <v>5812.05</v>
      </c>
      <c r="K9" s="11">
        <f t="shared" si="2"/>
        <v>191.90169910125272</v>
      </c>
      <c r="L9" s="11">
        <v>19699.84</v>
      </c>
      <c r="M9" s="11">
        <v>29148.28</v>
      </c>
      <c r="N9" s="11">
        <f t="shared" si="3"/>
        <v>147.96201390468147</v>
      </c>
      <c r="O9" s="11"/>
      <c r="P9" s="11">
        <f t="shared" si="4"/>
        <v>123428.56</v>
      </c>
      <c r="Q9" s="11">
        <f t="shared" si="5"/>
        <v>89411.64</v>
      </c>
      <c r="R9" s="11">
        <f t="shared" si="6"/>
        <v>72.43999281851785</v>
      </c>
      <c r="S9" s="11">
        <v>11265.92</v>
      </c>
      <c r="T9" s="11">
        <v>19868.54</v>
      </c>
      <c r="U9" s="11">
        <f t="shared" si="7"/>
        <v>176.35967590751576</v>
      </c>
      <c r="V9" s="11">
        <f t="shared" si="8"/>
        <v>134694.48</v>
      </c>
      <c r="W9" s="11">
        <f t="shared" si="9"/>
        <v>109280.18</v>
      </c>
      <c r="X9" s="11">
        <f t="shared" si="10"/>
        <v>81.13189196765894</v>
      </c>
      <c r="Y9" s="12">
        <v>0</v>
      </c>
    </row>
    <row r="10" spans="1:25" ht="18.75" customHeight="1">
      <c r="A10" s="9">
        <v>4</v>
      </c>
      <c r="B10" s="10" t="s">
        <v>19</v>
      </c>
      <c r="C10" s="11">
        <v>98461.3</v>
      </c>
      <c r="D10" s="11">
        <v>80569.07</v>
      </c>
      <c r="E10" s="11">
        <f t="shared" si="0"/>
        <v>81.82815989632475</v>
      </c>
      <c r="F10" s="11">
        <v>59403.9</v>
      </c>
      <c r="G10" s="11">
        <v>54604.5</v>
      </c>
      <c r="H10" s="11">
        <f t="shared" si="1"/>
        <v>91.92073247716058</v>
      </c>
      <c r="I10" s="11">
        <v>49889.77</v>
      </c>
      <c r="J10" s="11">
        <v>114731.56</v>
      </c>
      <c r="K10" s="11">
        <f t="shared" si="2"/>
        <v>229.97011210915585</v>
      </c>
      <c r="L10" s="11">
        <v>66434.67</v>
      </c>
      <c r="M10" s="11">
        <v>79104.82</v>
      </c>
      <c r="N10" s="11">
        <f t="shared" si="3"/>
        <v>119.07159319072407</v>
      </c>
      <c r="O10" s="11"/>
      <c r="P10" s="11">
        <f t="shared" si="4"/>
        <v>214785.74</v>
      </c>
      <c r="Q10" s="11">
        <f t="shared" si="5"/>
        <v>274405.45</v>
      </c>
      <c r="R10" s="11">
        <f t="shared" si="6"/>
        <v>127.7577598959782</v>
      </c>
      <c r="S10" s="11">
        <v>65277.98</v>
      </c>
      <c r="T10" s="11">
        <v>181294.44</v>
      </c>
      <c r="U10" s="11">
        <f t="shared" si="7"/>
        <v>277.72679240380904</v>
      </c>
      <c r="V10" s="11">
        <f t="shared" si="8"/>
        <v>280063.72</v>
      </c>
      <c r="W10" s="11">
        <f t="shared" si="9"/>
        <v>455699.89</v>
      </c>
      <c r="X10" s="11">
        <f t="shared" si="10"/>
        <v>162.71293189992622</v>
      </c>
      <c r="Y10" s="12">
        <v>0</v>
      </c>
    </row>
    <row r="11" spans="1:25" ht="18.75" customHeight="1">
      <c r="A11" s="9">
        <v>5</v>
      </c>
      <c r="B11" s="10" t="s">
        <v>20</v>
      </c>
      <c r="C11" s="11">
        <v>85500</v>
      </c>
      <c r="D11" s="11">
        <v>54933.04</v>
      </c>
      <c r="E11" s="11">
        <f t="shared" si="0"/>
        <v>64.24916959064328</v>
      </c>
      <c r="F11" s="11">
        <v>70000</v>
      </c>
      <c r="G11" s="11">
        <v>49730.28</v>
      </c>
      <c r="H11" s="11">
        <f t="shared" si="1"/>
        <v>71.04325714285714</v>
      </c>
      <c r="I11" s="11">
        <v>2850</v>
      </c>
      <c r="J11" s="11">
        <v>10661.21</v>
      </c>
      <c r="K11" s="11">
        <f t="shared" si="2"/>
        <v>374.0775438596491</v>
      </c>
      <c r="L11" s="11">
        <v>18260</v>
      </c>
      <c r="M11" s="11">
        <v>48621.8</v>
      </c>
      <c r="N11" s="11">
        <f t="shared" si="3"/>
        <v>266.2749178532311</v>
      </c>
      <c r="O11" s="11"/>
      <c r="P11" s="11">
        <f t="shared" si="4"/>
        <v>106610</v>
      </c>
      <c r="Q11" s="11">
        <f t="shared" si="5"/>
        <v>114216.05</v>
      </c>
      <c r="R11" s="11">
        <f t="shared" si="6"/>
        <v>107.13446205796829</v>
      </c>
      <c r="S11" s="11">
        <v>2521.6</v>
      </c>
      <c r="T11" s="11">
        <v>14666.53</v>
      </c>
      <c r="U11" s="11">
        <f t="shared" si="7"/>
        <v>581.6358661167513</v>
      </c>
      <c r="V11" s="11">
        <f t="shared" si="8"/>
        <v>109131.6</v>
      </c>
      <c r="W11" s="11">
        <f t="shared" si="9"/>
        <v>128882.58</v>
      </c>
      <c r="X11" s="11">
        <f t="shared" si="10"/>
        <v>118.09831432875536</v>
      </c>
      <c r="Y11" s="12">
        <v>0</v>
      </c>
    </row>
    <row r="12" spans="1:25" ht="18.75" customHeight="1">
      <c r="A12" s="9">
        <v>6</v>
      </c>
      <c r="B12" s="10" t="s">
        <v>21</v>
      </c>
      <c r="C12" s="11">
        <v>34068.21</v>
      </c>
      <c r="D12" s="11">
        <v>30346.97</v>
      </c>
      <c r="E12" s="11">
        <f t="shared" si="0"/>
        <v>89.07708975610987</v>
      </c>
      <c r="F12" s="11">
        <v>26264.33</v>
      </c>
      <c r="G12" s="11">
        <v>23319</v>
      </c>
      <c r="H12" s="11">
        <f t="shared" si="1"/>
        <v>88.7858171139336</v>
      </c>
      <c r="I12" s="11">
        <v>8240.59</v>
      </c>
      <c r="J12" s="11">
        <v>6424</v>
      </c>
      <c r="K12" s="11">
        <f t="shared" si="2"/>
        <v>77.95558327741097</v>
      </c>
      <c r="L12" s="11">
        <v>23941.54</v>
      </c>
      <c r="M12" s="11">
        <v>16445.96</v>
      </c>
      <c r="N12" s="11">
        <f t="shared" si="3"/>
        <v>68.69215597659966</v>
      </c>
      <c r="O12" s="11"/>
      <c r="P12" s="11">
        <f t="shared" si="4"/>
        <v>66250.34</v>
      </c>
      <c r="Q12" s="11">
        <f t="shared" si="5"/>
        <v>53216.93</v>
      </c>
      <c r="R12" s="11">
        <f t="shared" si="6"/>
        <v>80.32702926505736</v>
      </c>
      <c r="S12" s="11">
        <v>8039.28</v>
      </c>
      <c r="T12" s="11">
        <v>7790.63</v>
      </c>
      <c r="U12" s="11">
        <f t="shared" si="7"/>
        <v>96.90706132887523</v>
      </c>
      <c r="V12" s="11">
        <f t="shared" si="8"/>
        <v>74289.62</v>
      </c>
      <c r="W12" s="11">
        <f t="shared" si="9"/>
        <v>61007.56</v>
      </c>
      <c r="X12" s="11">
        <f t="shared" si="10"/>
        <v>82.12124385614034</v>
      </c>
      <c r="Y12" s="12">
        <v>4.51</v>
      </c>
    </row>
    <row r="13" spans="1:25" ht="18.75" customHeight="1">
      <c r="A13" s="9">
        <v>7</v>
      </c>
      <c r="B13" s="10" t="s">
        <v>22</v>
      </c>
      <c r="C13" s="11">
        <v>73616.09</v>
      </c>
      <c r="D13" s="11">
        <v>80474.53</v>
      </c>
      <c r="E13" s="11">
        <f t="shared" si="0"/>
        <v>109.31649589104774</v>
      </c>
      <c r="F13" s="11">
        <v>55048.91</v>
      </c>
      <c r="G13" s="11">
        <v>72649.96</v>
      </c>
      <c r="H13" s="11">
        <f t="shared" si="1"/>
        <v>131.97347595075</v>
      </c>
      <c r="I13" s="11">
        <v>2859.2</v>
      </c>
      <c r="J13" s="11">
        <v>3911.01</v>
      </c>
      <c r="K13" s="11">
        <f t="shared" si="2"/>
        <v>136.78686345831002</v>
      </c>
      <c r="L13" s="11">
        <v>11500.83</v>
      </c>
      <c r="M13" s="11">
        <v>24949.9</v>
      </c>
      <c r="N13" s="11">
        <f t="shared" si="3"/>
        <v>216.93999476559517</v>
      </c>
      <c r="O13" s="11"/>
      <c r="P13" s="11">
        <f t="shared" si="4"/>
        <v>87976.12</v>
      </c>
      <c r="Q13" s="11">
        <f t="shared" si="5"/>
        <v>109335.44</v>
      </c>
      <c r="R13" s="11">
        <f t="shared" si="6"/>
        <v>124.27854285913041</v>
      </c>
      <c r="S13" s="11">
        <v>4459.34</v>
      </c>
      <c r="T13" s="11">
        <v>24709.3</v>
      </c>
      <c r="U13" s="11">
        <f t="shared" si="7"/>
        <v>554.1021765552749</v>
      </c>
      <c r="V13" s="11">
        <f t="shared" si="8"/>
        <v>92435.45999999999</v>
      </c>
      <c r="W13" s="11">
        <f t="shared" si="9"/>
        <v>134044.74</v>
      </c>
      <c r="X13" s="11">
        <f t="shared" si="10"/>
        <v>145.01441329983106</v>
      </c>
      <c r="Y13" s="12">
        <v>33.93</v>
      </c>
    </row>
    <row r="14" spans="1:25" ht="18.75" customHeight="1">
      <c r="A14" s="9">
        <v>8</v>
      </c>
      <c r="B14" s="10" t="s">
        <v>23</v>
      </c>
      <c r="C14" s="11">
        <v>51909</v>
      </c>
      <c r="D14" s="11">
        <v>40210.17</v>
      </c>
      <c r="E14" s="11">
        <f t="shared" si="0"/>
        <v>77.46280991735537</v>
      </c>
      <c r="F14" s="11">
        <v>36234</v>
      </c>
      <c r="G14" s="11">
        <v>38776.75</v>
      </c>
      <c r="H14" s="11">
        <f t="shared" si="1"/>
        <v>107.01758017331788</v>
      </c>
      <c r="I14" s="11">
        <v>8129</v>
      </c>
      <c r="J14" s="11">
        <v>2908.55</v>
      </c>
      <c r="K14" s="11">
        <f t="shared" si="2"/>
        <v>35.77992372985607</v>
      </c>
      <c r="L14" s="11">
        <v>40250</v>
      </c>
      <c r="M14" s="11">
        <v>15872.42</v>
      </c>
      <c r="N14" s="11">
        <f t="shared" si="3"/>
        <v>39.43458385093167</v>
      </c>
      <c r="O14" s="11"/>
      <c r="P14" s="11">
        <f t="shared" si="4"/>
        <v>100288</v>
      </c>
      <c r="Q14" s="11">
        <f t="shared" si="5"/>
        <v>58991.14</v>
      </c>
      <c r="R14" s="11">
        <f t="shared" si="6"/>
        <v>58.82173340778558</v>
      </c>
      <c r="S14" s="11">
        <v>16500.53</v>
      </c>
      <c r="T14" s="11">
        <v>33417.9</v>
      </c>
      <c r="U14" s="11">
        <f t="shared" si="7"/>
        <v>202.52622188499402</v>
      </c>
      <c r="V14" s="11">
        <f t="shared" si="8"/>
        <v>116788.53</v>
      </c>
      <c r="W14" s="11">
        <f t="shared" si="9"/>
        <v>92409.04000000001</v>
      </c>
      <c r="X14" s="11">
        <f t="shared" si="10"/>
        <v>79.12509901443232</v>
      </c>
      <c r="Y14" s="12">
        <v>0</v>
      </c>
    </row>
    <row r="15" spans="1:25" ht="18.75" customHeight="1">
      <c r="A15" s="9">
        <v>9</v>
      </c>
      <c r="B15" s="10" t="s">
        <v>24</v>
      </c>
      <c r="C15" s="11">
        <v>55550.62</v>
      </c>
      <c r="D15" s="11">
        <v>36630.84</v>
      </c>
      <c r="E15" s="11">
        <f t="shared" si="0"/>
        <v>65.94137023133133</v>
      </c>
      <c r="F15" s="11">
        <v>35000.29</v>
      </c>
      <c r="G15" s="11">
        <v>26627.52</v>
      </c>
      <c r="H15" s="11">
        <f t="shared" si="1"/>
        <v>76.07799821087197</v>
      </c>
      <c r="I15" s="11">
        <v>5317.22</v>
      </c>
      <c r="J15" s="11">
        <v>35272.49</v>
      </c>
      <c r="K15" s="11">
        <f t="shared" si="2"/>
        <v>663.3633740939814</v>
      </c>
      <c r="L15" s="11">
        <v>14140.1</v>
      </c>
      <c r="M15" s="11">
        <v>25064.29</v>
      </c>
      <c r="N15" s="11">
        <f t="shared" si="3"/>
        <v>177.25680865057532</v>
      </c>
      <c r="O15" s="11"/>
      <c r="P15" s="11">
        <f t="shared" si="4"/>
        <v>75007.94</v>
      </c>
      <c r="Q15" s="11">
        <f t="shared" si="5"/>
        <v>96967.62</v>
      </c>
      <c r="R15" s="11">
        <f t="shared" si="6"/>
        <v>129.27647393062654</v>
      </c>
      <c r="S15" s="11">
        <v>5402</v>
      </c>
      <c r="T15" s="11">
        <v>14339.93</v>
      </c>
      <c r="U15" s="11">
        <f t="shared" si="7"/>
        <v>265.4559422436135</v>
      </c>
      <c r="V15" s="11">
        <f t="shared" si="8"/>
        <v>80409.94</v>
      </c>
      <c r="W15" s="11">
        <f t="shared" si="9"/>
        <v>111307.54999999999</v>
      </c>
      <c r="X15" s="11">
        <f t="shared" si="10"/>
        <v>138.42511261667397</v>
      </c>
      <c r="Y15" s="12">
        <v>0</v>
      </c>
    </row>
    <row r="16" spans="1:25" ht="18.75" customHeight="1">
      <c r="A16" s="9">
        <v>10</v>
      </c>
      <c r="B16" s="10" t="s">
        <v>25</v>
      </c>
      <c r="C16" s="11">
        <v>18217.54</v>
      </c>
      <c r="D16" s="11">
        <v>8747.53</v>
      </c>
      <c r="E16" s="11">
        <f t="shared" si="0"/>
        <v>48.0170758510754</v>
      </c>
      <c r="F16" s="11">
        <v>9065</v>
      </c>
      <c r="G16" s="11">
        <v>7208.47</v>
      </c>
      <c r="H16" s="11">
        <f t="shared" si="1"/>
        <v>79.51980143408714</v>
      </c>
      <c r="I16" s="11">
        <v>1401.79</v>
      </c>
      <c r="J16" s="11">
        <v>1331.5</v>
      </c>
      <c r="K16" s="11">
        <f t="shared" si="2"/>
        <v>94.98569685901597</v>
      </c>
      <c r="L16" s="11">
        <v>8036.61</v>
      </c>
      <c r="M16" s="11">
        <v>6271.22</v>
      </c>
      <c r="N16" s="11">
        <f t="shared" si="3"/>
        <v>78.03315079368042</v>
      </c>
      <c r="O16" s="11"/>
      <c r="P16" s="11">
        <f t="shared" si="4"/>
        <v>27655.940000000002</v>
      </c>
      <c r="Q16" s="11">
        <f t="shared" si="5"/>
        <v>16350.25</v>
      </c>
      <c r="R16" s="11">
        <f t="shared" si="6"/>
        <v>59.120210703378724</v>
      </c>
      <c r="S16" s="11">
        <v>2342.34</v>
      </c>
      <c r="T16" s="11">
        <v>10788.85</v>
      </c>
      <c r="U16" s="11">
        <f t="shared" si="7"/>
        <v>460.6013644475183</v>
      </c>
      <c r="V16" s="11">
        <f t="shared" si="8"/>
        <v>29998.280000000002</v>
      </c>
      <c r="W16" s="11">
        <f t="shared" si="9"/>
        <v>27139.1</v>
      </c>
      <c r="X16" s="11">
        <f t="shared" si="10"/>
        <v>90.46885354760339</v>
      </c>
      <c r="Y16" s="12">
        <v>0</v>
      </c>
    </row>
    <row r="17" spans="1:25" ht="18.75" customHeight="1">
      <c r="A17" s="9">
        <v>11</v>
      </c>
      <c r="B17" s="10" t="s">
        <v>26</v>
      </c>
      <c r="C17" s="11">
        <v>20841.98</v>
      </c>
      <c r="D17" s="11">
        <v>13753.58</v>
      </c>
      <c r="E17" s="11">
        <f t="shared" si="0"/>
        <v>65.98979559523616</v>
      </c>
      <c r="F17" s="11">
        <v>14340.72</v>
      </c>
      <c r="G17" s="11">
        <v>10446.71</v>
      </c>
      <c r="H17" s="11">
        <f t="shared" si="1"/>
        <v>72.84648190606887</v>
      </c>
      <c r="I17" s="11">
        <v>5188.41</v>
      </c>
      <c r="J17" s="11">
        <v>4737.26</v>
      </c>
      <c r="K17" s="11">
        <f t="shared" si="2"/>
        <v>91.30465788170171</v>
      </c>
      <c r="L17" s="11">
        <v>6594.35</v>
      </c>
      <c r="M17" s="11">
        <v>9697.31</v>
      </c>
      <c r="N17" s="11">
        <f t="shared" si="3"/>
        <v>147.0548272384693</v>
      </c>
      <c r="O17" s="11"/>
      <c r="P17" s="11">
        <f t="shared" si="4"/>
        <v>32624.739999999998</v>
      </c>
      <c r="Q17" s="11">
        <f t="shared" si="5"/>
        <v>28188.15</v>
      </c>
      <c r="R17" s="11">
        <f t="shared" si="6"/>
        <v>86.40114833099054</v>
      </c>
      <c r="S17" s="11">
        <v>4128.09</v>
      </c>
      <c r="T17" s="11">
        <v>4311.15</v>
      </c>
      <c r="U17" s="11">
        <f t="shared" si="7"/>
        <v>104.43449634092278</v>
      </c>
      <c r="V17" s="11">
        <f t="shared" si="8"/>
        <v>36752.83</v>
      </c>
      <c r="W17" s="11">
        <f t="shared" si="9"/>
        <v>32499.300000000003</v>
      </c>
      <c r="X17" s="11">
        <f t="shared" si="10"/>
        <v>88.42665993339834</v>
      </c>
      <c r="Y17" s="12">
        <v>3</v>
      </c>
    </row>
    <row r="18" spans="1:25" ht="18.75" customHeight="1">
      <c r="A18" s="9">
        <v>12</v>
      </c>
      <c r="B18" s="10" t="s">
        <v>27</v>
      </c>
      <c r="C18" s="11">
        <v>26725</v>
      </c>
      <c r="D18" s="11">
        <v>26837.22</v>
      </c>
      <c r="E18" s="11">
        <f t="shared" si="0"/>
        <v>100.41990645463049</v>
      </c>
      <c r="F18" s="11">
        <v>20070</v>
      </c>
      <c r="G18" s="11">
        <v>24634.55</v>
      </c>
      <c r="H18" s="11">
        <f t="shared" si="1"/>
        <v>122.743148978575</v>
      </c>
      <c r="I18" s="11">
        <v>1112</v>
      </c>
      <c r="J18" s="11">
        <v>234.8</v>
      </c>
      <c r="K18" s="11">
        <f t="shared" si="2"/>
        <v>21.115107913669064</v>
      </c>
      <c r="L18" s="11">
        <v>5225</v>
      </c>
      <c r="M18" s="11">
        <v>3219.86</v>
      </c>
      <c r="N18" s="11">
        <f t="shared" si="3"/>
        <v>61.62411483253589</v>
      </c>
      <c r="O18" s="11"/>
      <c r="P18" s="11">
        <f t="shared" si="4"/>
        <v>33062</v>
      </c>
      <c r="Q18" s="11">
        <f t="shared" si="5"/>
        <v>30291.88</v>
      </c>
      <c r="R18" s="11">
        <f t="shared" si="6"/>
        <v>91.62143850946707</v>
      </c>
      <c r="S18" s="11">
        <v>2821</v>
      </c>
      <c r="T18" s="11">
        <v>1195.16</v>
      </c>
      <c r="U18" s="11">
        <f t="shared" si="7"/>
        <v>42.36653668911734</v>
      </c>
      <c r="V18" s="11">
        <f t="shared" si="8"/>
        <v>35883</v>
      </c>
      <c r="W18" s="11">
        <f t="shared" si="9"/>
        <v>31487.04</v>
      </c>
      <c r="X18" s="11">
        <f t="shared" si="10"/>
        <v>87.74918485076499</v>
      </c>
      <c r="Y18" s="12">
        <v>0</v>
      </c>
    </row>
    <row r="19" spans="1:25" ht="18.75" customHeight="1">
      <c r="A19" s="9">
        <v>13</v>
      </c>
      <c r="B19" s="10" t="s">
        <v>28</v>
      </c>
      <c r="C19" s="11">
        <v>130006.67</v>
      </c>
      <c r="D19" s="11">
        <v>142120.91</v>
      </c>
      <c r="E19" s="11">
        <f t="shared" si="0"/>
        <v>109.31816806014645</v>
      </c>
      <c r="F19" s="11">
        <v>92503.27</v>
      </c>
      <c r="G19" s="11">
        <v>121345.24</v>
      </c>
      <c r="H19" s="11">
        <f t="shared" si="1"/>
        <v>131.17940587397612</v>
      </c>
      <c r="I19" s="11">
        <v>67650.04</v>
      </c>
      <c r="J19" s="11">
        <v>35588.69</v>
      </c>
      <c r="K19" s="11">
        <f t="shared" si="2"/>
        <v>52.607049456290056</v>
      </c>
      <c r="L19" s="11">
        <v>45999.8</v>
      </c>
      <c r="M19" s="11">
        <v>39416.5</v>
      </c>
      <c r="N19" s="11">
        <f t="shared" si="3"/>
        <v>85.68841603659146</v>
      </c>
      <c r="O19" s="11"/>
      <c r="P19" s="11">
        <f t="shared" si="4"/>
        <v>243656.51</v>
      </c>
      <c r="Q19" s="11">
        <f t="shared" si="5"/>
        <v>217126.1</v>
      </c>
      <c r="R19" s="11">
        <f t="shared" si="6"/>
        <v>89.11155298087459</v>
      </c>
      <c r="S19" s="11">
        <v>8260.32</v>
      </c>
      <c r="T19" s="11">
        <v>22680.38</v>
      </c>
      <c r="U19" s="11">
        <f t="shared" si="7"/>
        <v>274.57023456718383</v>
      </c>
      <c r="V19" s="11">
        <f t="shared" si="8"/>
        <v>251916.83000000002</v>
      </c>
      <c r="W19" s="11">
        <f t="shared" si="9"/>
        <v>239806.48</v>
      </c>
      <c r="X19" s="11">
        <f t="shared" si="10"/>
        <v>95.1927189620479</v>
      </c>
      <c r="Y19" s="12">
        <v>0</v>
      </c>
    </row>
    <row r="20" spans="1:25" ht="18.75" customHeight="1">
      <c r="A20" s="9">
        <v>14</v>
      </c>
      <c r="B20" s="10" t="s">
        <v>29</v>
      </c>
      <c r="C20" s="11">
        <v>78030.01</v>
      </c>
      <c r="D20" s="11">
        <v>61443.88</v>
      </c>
      <c r="E20" s="11">
        <f t="shared" si="0"/>
        <v>78.74390891401912</v>
      </c>
      <c r="F20" s="11">
        <v>60029.79</v>
      </c>
      <c r="G20" s="11">
        <v>50879.28</v>
      </c>
      <c r="H20" s="11">
        <f t="shared" si="1"/>
        <v>84.75671828936933</v>
      </c>
      <c r="I20" s="11">
        <v>13420.27</v>
      </c>
      <c r="J20" s="11">
        <v>22845.84</v>
      </c>
      <c r="K20" s="11">
        <f t="shared" si="2"/>
        <v>170.23383285135097</v>
      </c>
      <c r="L20" s="11">
        <v>13879.72</v>
      </c>
      <c r="M20" s="11">
        <v>19162.7</v>
      </c>
      <c r="N20" s="11">
        <f t="shared" si="3"/>
        <v>138.06258339505408</v>
      </c>
      <c r="O20" s="11"/>
      <c r="P20" s="11">
        <f t="shared" si="4"/>
        <v>105330</v>
      </c>
      <c r="Q20" s="11">
        <f t="shared" si="5"/>
        <v>103452.42</v>
      </c>
      <c r="R20" s="11">
        <f t="shared" si="6"/>
        <v>98.21743093135859</v>
      </c>
      <c r="S20" s="11">
        <v>11000</v>
      </c>
      <c r="T20" s="11">
        <v>6529.89</v>
      </c>
      <c r="U20" s="11">
        <f t="shared" si="7"/>
        <v>59.36263636363636</v>
      </c>
      <c r="V20" s="11">
        <f t="shared" si="8"/>
        <v>116330</v>
      </c>
      <c r="W20" s="11">
        <f t="shared" si="9"/>
        <v>109982.31</v>
      </c>
      <c r="X20" s="11">
        <f t="shared" si="10"/>
        <v>94.54337660104873</v>
      </c>
      <c r="Y20" s="12">
        <v>0</v>
      </c>
    </row>
    <row r="21" spans="1:25" ht="18.75" customHeight="1">
      <c r="A21" s="9">
        <v>15</v>
      </c>
      <c r="B21" s="10" t="s">
        <v>30</v>
      </c>
      <c r="C21" s="11">
        <v>252987.78</v>
      </c>
      <c r="D21" s="11">
        <v>240894.64</v>
      </c>
      <c r="E21" s="11">
        <f t="shared" si="0"/>
        <v>95.21987188472107</v>
      </c>
      <c r="F21" s="11">
        <v>155000</v>
      </c>
      <c r="G21" s="11">
        <v>222056.7</v>
      </c>
      <c r="H21" s="11">
        <f t="shared" si="1"/>
        <v>143.2623870967742</v>
      </c>
      <c r="I21" s="11">
        <v>72489.68</v>
      </c>
      <c r="J21" s="11">
        <v>42232.75</v>
      </c>
      <c r="K21" s="11">
        <f t="shared" si="2"/>
        <v>58.260362026705046</v>
      </c>
      <c r="L21" s="11">
        <v>100048.94</v>
      </c>
      <c r="M21" s="11">
        <v>73676.98</v>
      </c>
      <c r="N21" s="11">
        <f t="shared" si="3"/>
        <v>73.64094012390336</v>
      </c>
      <c r="O21" s="11"/>
      <c r="P21" s="11">
        <f t="shared" si="4"/>
        <v>425526.39999999997</v>
      </c>
      <c r="Q21" s="11">
        <f t="shared" si="5"/>
        <v>356804.37</v>
      </c>
      <c r="R21" s="11">
        <f t="shared" si="6"/>
        <v>83.85011364747288</v>
      </c>
      <c r="S21" s="11">
        <v>18011.21</v>
      </c>
      <c r="T21" s="11">
        <v>10907.99</v>
      </c>
      <c r="U21" s="11">
        <f t="shared" si="7"/>
        <v>60.562227634900715</v>
      </c>
      <c r="V21" s="11">
        <f t="shared" si="8"/>
        <v>443537.61</v>
      </c>
      <c r="W21" s="11">
        <f t="shared" si="9"/>
        <v>367712.36</v>
      </c>
      <c r="X21" s="11">
        <f t="shared" si="10"/>
        <v>82.90443734861628</v>
      </c>
      <c r="Y21" s="12">
        <v>0</v>
      </c>
    </row>
    <row r="22" spans="1:25" ht="18.75" customHeight="1">
      <c r="A22" s="9">
        <v>16</v>
      </c>
      <c r="B22" s="10" t="s">
        <v>31</v>
      </c>
      <c r="C22" s="11">
        <v>100991</v>
      </c>
      <c r="D22" s="11">
        <v>56930.8</v>
      </c>
      <c r="E22" s="11">
        <f t="shared" si="0"/>
        <v>56.37215197393827</v>
      </c>
      <c r="F22" s="11">
        <v>72666</v>
      </c>
      <c r="G22" s="11">
        <v>48121.83</v>
      </c>
      <c r="H22" s="11">
        <f t="shared" si="1"/>
        <v>66.22330938815952</v>
      </c>
      <c r="I22" s="11">
        <v>15630</v>
      </c>
      <c r="J22" s="11">
        <v>14520.25</v>
      </c>
      <c r="K22" s="11">
        <f t="shared" si="2"/>
        <v>92.8998720409469</v>
      </c>
      <c r="L22" s="11">
        <v>35795</v>
      </c>
      <c r="M22" s="11">
        <v>48877.51</v>
      </c>
      <c r="N22" s="11">
        <f t="shared" si="3"/>
        <v>136.54842855147368</v>
      </c>
      <c r="O22" s="11"/>
      <c r="P22" s="11">
        <f t="shared" si="4"/>
        <v>152416</v>
      </c>
      <c r="Q22" s="11">
        <f t="shared" si="5"/>
        <v>120328.56</v>
      </c>
      <c r="R22" s="11">
        <f t="shared" si="6"/>
        <v>78.94745958429561</v>
      </c>
      <c r="S22" s="11">
        <v>1158.47</v>
      </c>
      <c r="T22" s="11">
        <v>19389.48</v>
      </c>
      <c r="U22" s="11">
        <f t="shared" si="7"/>
        <v>1673.7144682210155</v>
      </c>
      <c r="V22" s="11">
        <f t="shared" si="8"/>
        <v>153574.47</v>
      </c>
      <c r="W22" s="11">
        <f t="shared" si="9"/>
        <v>139718.04</v>
      </c>
      <c r="X22" s="11">
        <f t="shared" si="10"/>
        <v>90.97738706179484</v>
      </c>
      <c r="Y22" s="12">
        <v>0</v>
      </c>
    </row>
    <row r="23" spans="1:25" ht="18.75" customHeight="1">
      <c r="A23" s="9">
        <v>17</v>
      </c>
      <c r="B23" s="10" t="s">
        <v>32</v>
      </c>
      <c r="C23" s="11">
        <v>77995.2</v>
      </c>
      <c r="D23" s="11">
        <v>57157.18</v>
      </c>
      <c r="E23" s="11">
        <f t="shared" si="0"/>
        <v>73.28294561716619</v>
      </c>
      <c r="F23" s="11">
        <v>56538</v>
      </c>
      <c r="G23" s="11">
        <v>49942.67</v>
      </c>
      <c r="H23" s="11">
        <f t="shared" si="1"/>
        <v>88.33469524921291</v>
      </c>
      <c r="I23" s="11">
        <v>7083.8</v>
      </c>
      <c r="J23" s="11">
        <v>2294.81</v>
      </c>
      <c r="K23" s="11">
        <f t="shared" si="2"/>
        <v>32.395183376154044</v>
      </c>
      <c r="L23" s="72">
        <v>24921</v>
      </c>
      <c r="M23" s="11">
        <v>7404.76</v>
      </c>
      <c r="N23" s="11">
        <f t="shared" si="3"/>
        <v>29.712932867862445</v>
      </c>
      <c r="O23" s="11"/>
      <c r="P23" s="11">
        <f t="shared" si="4"/>
        <v>110000</v>
      </c>
      <c r="Q23" s="11">
        <f t="shared" si="5"/>
        <v>66856.75</v>
      </c>
      <c r="R23" s="11">
        <f t="shared" si="6"/>
        <v>60.77886363636364</v>
      </c>
      <c r="S23" s="11">
        <v>10616</v>
      </c>
      <c r="T23" s="11">
        <v>6481.07</v>
      </c>
      <c r="U23" s="11">
        <f t="shared" si="7"/>
        <v>61.050018839487564</v>
      </c>
      <c r="V23" s="11">
        <f t="shared" si="8"/>
        <v>120616</v>
      </c>
      <c r="W23" s="11">
        <f t="shared" si="9"/>
        <v>73337.82</v>
      </c>
      <c r="X23" s="11">
        <f t="shared" si="10"/>
        <v>60.80272932280958</v>
      </c>
      <c r="Y23" s="12">
        <v>0</v>
      </c>
    </row>
    <row r="24" spans="1:25" ht="18.75" customHeight="1">
      <c r="A24" s="9">
        <v>18</v>
      </c>
      <c r="B24" s="10" t="s">
        <v>33</v>
      </c>
      <c r="C24" s="11">
        <v>110725.6</v>
      </c>
      <c r="D24" s="11">
        <v>69799.56</v>
      </c>
      <c r="E24" s="11">
        <f t="shared" si="0"/>
        <v>63.038321761182594</v>
      </c>
      <c r="F24" s="11">
        <v>87510</v>
      </c>
      <c r="G24" s="11">
        <v>57544.83</v>
      </c>
      <c r="H24" s="11">
        <f t="shared" si="1"/>
        <v>65.75800479945148</v>
      </c>
      <c r="I24" s="11">
        <v>6426.2</v>
      </c>
      <c r="J24" s="11">
        <v>12163.76</v>
      </c>
      <c r="K24" s="11">
        <f t="shared" si="2"/>
        <v>189.2838691606237</v>
      </c>
      <c r="L24" s="11">
        <v>28606.66</v>
      </c>
      <c r="M24" s="11">
        <v>49412.41</v>
      </c>
      <c r="N24" s="11">
        <f t="shared" si="3"/>
        <v>172.7304410930881</v>
      </c>
      <c r="O24" s="11"/>
      <c r="P24" s="11">
        <f t="shared" si="4"/>
        <v>145758.46</v>
      </c>
      <c r="Q24" s="11">
        <f t="shared" si="5"/>
        <v>131375.72999999998</v>
      </c>
      <c r="R24" s="11">
        <f t="shared" si="6"/>
        <v>90.13249042285435</v>
      </c>
      <c r="S24" s="11">
        <v>3626.8</v>
      </c>
      <c r="T24" s="11">
        <v>20592.34</v>
      </c>
      <c r="U24" s="11">
        <f t="shared" si="7"/>
        <v>567.7826182860924</v>
      </c>
      <c r="V24" s="11">
        <f t="shared" si="8"/>
        <v>149385.25999999998</v>
      </c>
      <c r="W24" s="11">
        <f t="shared" si="9"/>
        <v>151968.06999999998</v>
      </c>
      <c r="X24" s="11">
        <f t="shared" si="10"/>
        <v>101.72895906865243</v>
      </c>
      <c r="Y24" s="12">
        <v>0</v>
      </c>
    </row>
    <row r="25" spans="1:25" ht="18.75" customHeight="1">
      <c r="A25" s="9">
        <v>19</v>
      </c>
      <c r="B25" s="10" t="s">
        <v>34</v>
      </c>
      <c r="C25" s="11">
        <v>36772.32</v>
      </c>
      <c r="D25" s="11">
        <v>28719.49</v>
      </c>
      <c r="E25" s="11">
        <f t="shared" si="0"/>
        <v>78.10083780408742</v>
      </c>
      <c r="F25" s="11">
        <v>23865.86</v>
      </c>
      <c r="G25" s="11">
        <v>21175.94</v>
      </c>
      <c r="H25" s="11">
        <f t="shared" si="1"/>
        <v>88.72900452780667</v>
      </c>
      <c r="I25" s="11">
        <v>954.91</v>
      </c>
      <c r="J25" s="11">
        <v>1648.87</v>
      </c>
      <c r="K25" s="11">
        <f t="shared" si="2"/>
        <v>172.67281733357072</v>
      </c>
      <c r="L25" s="11">
        <v>5524.64</v>
      </c>
      <c r="M25" s="11">
        <v>6201.45</v>
      </c>
      <c r="N25" s="11">
        <f t="shared" si="3"/>
        <v>112.25075299024009</v>
      </c>
      <c r="O25" s="11"/>
      <c r="P25" s="11">
        <f t="shared" si="4"/>
        <v>43251.87</v>
      </c>
      <c r="Q25" s="11">
        <f t="shared" si="5"/>
        <v>36569.81</v>
      </c>
      <c r="R25" s="11">
        <f t="shared" si="6"/>
        <v>84.5508182651987</v>
      </c>
      <c r="S25" s="11">
        <v>1862.27</v>
      </c>
      <c r="T25" s="11">
        <v>6382.73</v>
      </c>
      <c r="U25" s="11">
        <f t="shared" si="7"/>
        <v>342.7392375971261</v>
      </c>
      <c r="V25" s="11">
        <f t="shared" si="8"/>
        <v>45114.14</v>
      </c>
      <c r="W25" s="11">
        <f t="shared" si="9"/>
        <v>42952.53999999999</v>
      </c>
      <c r="X25" s="11">
        <f t="shared" si="10"/>
        <v>95.20859757051778</v>
      </c>
      <c r="Y25" s="12">
        <v>0</v>
      </c>
    </row>
    <row r="26" spans="1:25" ht="18.75" customHeight="1">
      <c r="A26" s="9">
        <v>20</v>
      </c>
      <c r="B26" s="10" t="s">
        <v>35</v>
      </c>
      <c r="C26" s="11">
        <v>310238.76</v>
      </c>
      <c r="D26" s="11">
        <v>249564.7</v>
      </c>
      <c r="E26" s="11">
        <f t="shared" si="0"/>
        <v>80.44278542113823</v>
      </c>
      <c r="F26" s="11">
        <v>212340</v>
      </c>
      <c r="G26" s="11">
        <v>146350.57</v>
      </c>
      <c r="H26" s="11">
        <f t="shared" si="1"/>
        <v>68.92275124799849</v>
      </c>
      <c r="I26" s="11">
        <v>45717.11</v>
      </c>
      <c r="J26" s="11">
        <v>37288.04</v>
      </c>
      <c r="K26" s="11">
        <f t="shared" si="2"/>
        <v>81.56254846380271</v>
      </c>
      <c r="L26" s="11">
        <v>92439.53</v>
      </c>
      <c r="M26" s="11">
        <v>239043.22</v>
      </c>
      <c r="N26" s="11">
        <f t="shared" si="3"/>
        <v>258.5941533887072</v>
      </c>
      <c r="O26" s="11"/>
      <c r="P26" s="11">
        <f t="shared" si="4"/>
        <v>448395.4</v>
      </c>
      <c r="Q26" s="11">
        <f t="shared" si="5"/>
        <v>525895.96</v>
      </c>
      <c r="R26" s="11">
        <f t="shared" si="6"/>
        <v>117.28397748951036</v>
      </c>
      <c r="S26" s="11">
        <v>73702.89</v>
      </c>
      <c r="T26" s="11">
        <v>166551.71</v>
      </c>
      <c r="U26" s="11">
        <f t="shared" si="7"/>
        <v>225.97717674300154</v>
      </c>
      <c r="V26" s="11">
        <f t="shared" si="8"/>
        <v>522098.29000000004</v>
      </c>
      <c r="W26" s="11">
        <f t="shared" si="9"/>
        <v>692447.6699999999</v>
      </c>
      <c r="X26" s="11">
        <f t="shared" si="10"/>
        <v>132.6278371836843</v>
      </c>
      <c r="Y26" s="12">
        <v>0</v>
      </c>
    </row>
    <row r="27" spans="1:25" ht="18.75" customHeight="1">
      <c r="A27" s="9">
        <v>21</v>
      </c>
      <c r="B27" s="10" t="s">
        <v>36</v>
      </c>
      <c r="C27" s="11">
        <v>89473.91</v>
      </c>
      <c r="D27" s="11">
        <v>50907.22</v>
      </c>
      <c r="E27" s="11">
        <f t="shared" si="0"/>
        <v>56.89616112674633</v>
      </c>
      <c r="F27" s="11">
        <v>56895</v>
      </c>
      <c r="G27" s="11">
        <v>46083.91</v>
      </c>
      <c r="H27" s="11">
        <f t="shared" si="1"/>
        <v>80.99817207135952</v>
      </c>
      <c r="I27" s="11">
        <v>5680.02</v>
      </c>
      <c r="J27" s="11">
        <v>7674.1</v>
      </c>
      <c r="K27" s="11">
        <f t="shared" si="2"/>
        <v>135.10691863761042</v>
      </c>
      <c r="L27" s="11">
        <v>19496.94</v>
      </c>
      <c r="M27" s="11">
        <v>17920.99</v>
      </c>
      <c r="N27" s="11">
        <f t="shared" si="3"/>
        <v>91.91693670904256</v>
      </c>
      <c r="O27" s="11"/>
      <c r="P27" s="11">
        <f t="shared" si="4"/>
        <v>114650.87000000001</v>
      </c>
      <c r="Q27" s="11">
        <f t="shared" si="5"/>
        <v>76502.31</v>
      </c>
      <c r="R27" s="11">
        <f t="shared" si="6"/>
        <v>66.72632314085361</v>
      </c>
      <c r="S27" s="11">
        <v>1132</v>
      </c>
      <c r="T27" s="11">
        <v>6895.77</v>
      </c>
      <c r="U27" s="11">
        <f t="shared" si="7"/>
        <v>609.166961130742</v>
      </c>
      <c r="V27" s="11">
        <f t="shared" si="8"/>
        <v>115782.87000000001</v>
      </c>
      <c r="W27" s="11">
        <f t="shared" si="9"/>
        <v>83398.08</v>
      </c>
      <c r="X27" s="11">
        <f t="shared" si="10"/>
        <v>72.02972253149365</v>
      </c>
      <c r="Y27" s="12">
        <v>0</v>
      </c>
    </row>
    <row r="28" spans="1:25" ht="18.75" customHeight="1">
      <c r="A28" s="9">
        <v>22</v>
      </c>
      <c r="B28" s="10" t="s">
        <v>37</v>
      </c>
      <c r="C28" s="11">
        <v>54609.71</v>
      </c>
      <c r="D28" s="11">
        <v>51773.9</v>
      </c>
      <c r="E28" s="11">
        <f t="shared" si="0"/>
        <v>94.8071322847164</v>
      </c>
      <c r="F28" s="11">
        <v>43432</v>
      </c>
      <c r="G28" s="11">
        <v>48483.99</v>
      </c>
      <c r="H28" s="11">
        <f t="shared" si="1"/>
        <v>111.63195339841592</v>
      </c>
      <c r="I28" s="11">
        <v>3041.7</v>
      </c>
      <c r="J28" s="11">
        <v>2258.08</v>
      </c>
      <c r="K28" s="11">
        <f t="shared" si="2"/>
        <v>74.23743301443272</v>
      </c>
      <c r="L28" s="11">
        <v>9247.62</v>
      </c>
      <c r="M28" s="11">
        <v>11688.07</v>
      </c>
      <c r="N28" s="11">
        <f t="shared" si="3"/>
        <v>126.39003332749398</v>
      </c>
      <c r="O28" s="11"/>
      <c r="P28" s="11">
        <f t="shared" si="4"/>
        <v>66899.03</v>
      </c>
      <c r="Q28" s="11">
        <f t="shared" si="5"/>
        <v>65720.05</v>
      </c>
      <c r="R28" s="11">
        <f t="shared" si="6"/>
        <v>98.23767250436964</v>
      </c>
      <c r="S28" s="11">
        <v>294.2</v>
      </c>
      <c r="T28" s="11">
        <v>5213.23</v>
      </c>
      <c r="U28" s="11">
        <f t="shared" si="7"/>
        <v>1772.0020394289597</v>
      </c>
      <c r="V28" s="11">
        <f t="shared" si="8"/>
        <v>67193.23</v>
      </c>
      <c r="W28" s="11">
        <f t="shared" si="9"/>
        <v>70933.28</v>
      </c>
      <c r="X28" s="11">
        <f t="shared" si="10"/>
        <v>105.56611134782477</v>
      </c>
      <c r="Y28" s="12">
        <v>0</v>
      </c>
    </row>
    <row r="29" spans="1:25" ht="18.75" customHeight="1">
      <c r="A29" s="9">
        <v>23</v>
      </c>
      <c r="B29" s="10" t="s">
        <v>38</v>
      </c>
      <c r="C29" s="11">
        <v>321681.99</v>
      </c>
      <c r="D29" s="11">
        <v>180226.7</v>
      </c>
      <c r="E29" s="11">
        <f t="shared" si="0"/>
        <v>56.02635696204192</v>
      </c>
      <c r="F29" s="11">
        <v>158756</v>
      </c>
      <c r="G29" s="11">
        <v>133035.56</v>
      </c>
      <c r="H29" s="11">
        <f t="shared" si="1"/>
        <v>83.7987603618131</v>
      </c>
      <c r="I29" s="11">
        <v>92138.49</v>
      </c>
      <c r="J29" s="11">
        <v>71441.51</v>
      </c>
      <c r="K29" s="11">
        <f t="shared" si="2"/>
        <v>77.53709660316767</v>
      </c>
      <c r="L29" s="11">
        <v>234377.31</v>
      </c>
      <c r="M29" s="11">
        <v>113460.95</v>
      </c>
      <c r="N29" s="11">
        <f t="shared" si="3"/>
        <v>48.40952820902331</v>
      </c>
      <c r="O29" s="11"/>
      <c r="P29" s="11">
        <f t="shared" si="4"/>
        <v>648197.79</v>
      </c>
      <c r="Q29" s="11">
        <f t="shared" si="5"/>
        <v>365129.16000000003</v>
      </c>
      <c r="R29" s="11">
        <f t="shared" si="6"/>
        <v>56.329898934089236</v>
      </c>
      <c r="S29" s="11">
        <v>349496.63</v>
      </c>
      <c r="T29" s="11">
        <v>285619.55</v>
      </c>
      <c r="U29" s="11">
        <f t="shared" si="7"/>
        <v>81.72311990533356</v>
      </c>
      <c r="V29" s="11">
        <f t="shared" si="8"/>
        <v>997694.42</v>
      </c>
      <c r="W29" s="11">
        <f t="shared" si="9"/>
        <v>650748.71</v>
      </c>
      <c r="X29" s="11">
        <f t="shared" si="10"/>
        <v>65.22525303890143</v>
      </c>
      <c r="Y29" s="12">
        <v>0</v>
      </c>
    </row>
    <row r="30" spans="1:25" ht="18.75" customHeight="1">
      <c r="A30" s="9">
        <v>24</v>
      </c>
      <c r="B30" s="10" t="s">
        <v>39</v>
      </c>
      <c r="C30" s="11">
        <v>17556</v>
      </c>
      <c r="D30" s="11">
        <v>19627.73</v>
      </c>
      <c r="E30" s="11">
        <f t="shared" si="0"/>
        <v>111.80069491911597</v>
      </c>
      <c r="F30" s="11">
        <v>6000</v>
      </c>
      <c r="G30" s="11">
        <v>5067.21</v>
      </c>
      <c r="H30" s="11">
        <f t="shared" si="1"/>
        <v>84.4535</v>
      </c>
      <c r="I30" s="11">
        <v>11544</v>
      </c>
      <c r="J30" s="11">
        <v>11405.84</v>
      </c>
      <c r="K30" s="11">
        <f t="shared" si="2"/>
        <v>98.8031878031878</v>
      </c>
      <c r="L30" s="72">
        <v>42100</v>
      </c>
      <c r="M30" s="11">
        <v>47494.1</v>
      </c>
      <c r="N30" s="11">
        <f t="shared" si="3"/>
        <v>112.8125890736342</v>
      </c>
      <c r="O30" s="11"/>
      <c r="P30" s="11">
        <f t="shared" si="4"/>
        <v>71200</v>
      </c>
      <c r="Q30" s="11">
        <f t="shared" si="5"/>
        <v>78527.67</v>
      </c>
      <c r="R30" s="11">
        <f t="shared" si="6"/>
        <v>110.29167134831461</v>
      </c>
      <c r="S30" s="11">
        <v>11384.04</v>
      </c>
      <c r="T30" s="11">
        <v>32648.71</v>
      </c>
      <c r="U30" s="11">
        <f t="shared" si="7"/>
        <v>286.79370416829175</v>
      </c>
      <c r="V30" s="11">
        <f t="shared" si="8"/>
        <v>82584.04000000001</v>
      </c>
      <c r="W30" s="11">
        <f t="shared" si="9"/>
        <v>111176.38</v>
      </c>
      <c r="X30" s="11">
        <f t="shared" si="10"/>
        <v>134.62211342530588</v>
      </c>
      <c r="Y30" s="12">
        <v>0</v>
      </c>
    </row>
    <row r="31" spans="1:25" ht="18.75" customHeight="1">
      <c r="A31" s="9">
        <v>25</v>
      </c>
      <c r="B31" s="10" t="s">
        <v>40</v>
      </c>
      <c r="C31" s="11">
        <v>36679.05</v>
      </c>
      <c r="D31" s="11">
        <v>33095.55</v>
      </c>
      <c r="E31" s="11">
        <f t="shared" si="0"/>
        <v>90.23011773750956</v>
      </c>
      <c r="F31" s="11">
        <v>18034.27</v>
      </c>
      <c r="G31" s="11">
        <v>14321.88</v>
      </c>
      <c r="H31" s="11">
        <f t="shared" si="1"/>
        <v>79.41480303888098</v>
      </c>
      <c r="I31" s="11">
        <v>10936.84</v>
      </c>
      <c r="J31" s="11">
        <v>7142.03</v>
      </c>
      <c r="K31" s="11">
        <f t="shared" si="2"/>
        <v>65.30250053946112</v>
      </c>
      <c r="L31" s="11">
        <v>62600.36</v>
      </c>
      <c r="M31" s="11">
        <v>55787.37</v>
      </c>
      <c r="N31" s="11">
        <f t="shared" si="3"/>
        <v>89.11669198068509</v>
      </c>
      <c r="O31" s="11"/>
      <c r="P31" s="11">
        <f t="shared" si="4"/>
        <v>110216.25</v>
      </c>
      <c r="Q31" s="11">
        <f t="shared" si="5"/>
        <v>96024.95000000001</v>
      </c>
      <c r="R31" s="11">
        <f t="shared" si="6"/>
        <v>87.12413096979803</v>
      </c>
      <c r="S31" s="11">
        <v>22827.96</v>
      </c>
      <c r="T31" s="11">
        <v>17199.41</v>
      </c>
      <c r="U31" s="11">
        <f t="shared" si="7"/>
        <v>75.34361370880272</v>
      </c>
      <c r="V31" s="11">
        <f t="shared" si="8"/>
        <v>133044.21</v>
      </c>
      <c r="W31" s="11">
        <f t="shared" si="9"/>
        <v>113224.36000000002</v>
      </c>
      <c r="X31" s="11">
        <f t="shared" si="10"/>
        <v>85.1028090587332</v>
      </c>
      <c r="Y31" s="12">
        <v>1.5</v>
      </c>
    </row>
    <row r="32" spans="1:25" ht="18.75" customHeight="1">
      <c r="A32" s="9">
        <v>26</v>
      </c>
      <c r="B32" s="10" t="s">
        <v>41</v>
      </c>
      <c r="C32" s="11">
        <v>157959.98</v>
      </c>
      <c r="D32" s="11">
        <v>185846.18</v>
      </c>
      <c r="E32" s="11">
        <f t="shared" si="0"/>
        <v>117.65396526385986</v>
      </c>
      <c r="F32" s="11">
        <v>83403.18</v>
      </c>
      <c r="G32" s="11">
        <v>122861.01</v>
      </c>
      <c r="H32" s="11">
        <f t="shared" si="1"/>
        <v>147.3097428659195</v>
      </c>
      <c r="I32" s="11">
        <v>24417.67</v>
      </c>
      <c r="J32" s="11">
        <v>21173.54</v>
      </c>
      <c r="K32" s="11">
        <f t="shared" si="2"/>
        <v>86.71400670088507</v>
      </c>
      <c r="L32" s="11">
        <v>34997.36</v>
      </c>
      <c r="M32" s="11">
        <v>33559.71</v>
      </c>
      <c r="N32" s="11">
        <f t="shared" si="3"/>
        <v>95.892118719812</v>
      </c>
      <c r="O32" s="11"/>
      <c r="P32" s="11">
        <f t="shared" si="4"/>
        <v>217375.01</v>
      </c>
      <c r="Q32" s="11">
        <f t="shared" si="5"/>
        <v>240579.43</v>
      </c>
      <c r="R32" s="11">
        <f t="shared" si="6"/>
        <v>110.67483332145677</v>
      </c>
      <c r="S32" s="11">
        <v>54861.87</v>
      </c>
      <c r="T32" s="11">
        <v>46522.07</v>
      </c>
      <c r="U32" s="11">
        <f t="shared" si="7"/>
        <v>84.79854952082384</v>
      </c>
      <c r="V32" s="11">
        <f t="shared" si="8"/>
        <v>272236.88</v>
      </c>
      <c r="W32" s="11">
        <f t="shared" si="9"/>
        <v>287101.5</v>
      </c>
      <c r="X32" s="11">
        <f t="shared" si="10"/>
        <v>105.46017865029896</v>
      </c>
      <c r="Y32" s="12">
        <v>0</v>
      </c>
    </row>
    <row r="33" spans="1:25" ht="18.75" customHeight="1">
      <c r="A33" s="9">
        <v>27</v>
      </c>
      <c r="B33" s="10" t="s">
        <v>42</v>
      </c>
      <c r="C33" s="11">
        <v>160007</v>
      </c>
      <c r="D33" s="11">
        <v>133315.02</v>
      </c>
      <c r="E33" s="11">
        <f t="shared" si="0"/>
        <v>83.31824232689819</v>
      </c>
      <c r="F33" s="11">
        <v>93278.47</v>
      </c>
      <c r="G33" s="11">
        <v>99121.68</v>
      </c>
      <c r="H33" s="11">
        <f t="shared" si="1"/>
        <v>106.26426441171259</v>
      </c>
      <c r="I33" s="11">
        <v>22822</v>
      </c>
      <c r="J33" s="11">
        <v>12291.38</v>
      </c>
      <c r="K33" s="11">
        <f t="shared" si="2"/>
        <v>53.85759355008325</v>
      </c>
      <c r="L33" s="11">
        <v>87171</v>
      </c>
      <c r="M33" s="11">
        <v>116435.95</v>
      </c>
      <c r="N33" s="11">
        <f t="shared" si="3"/>
        <v>133.57188743963016</v>
      </c>
      <c r="O33" s="11"/>
      <c r="P33" s="11">
        <f t="shared" si="4"/>
        <v>270000</v>
      </c>
      <c r="Q33" s="11">
        <f t="shared" si="5"/>
        <v>262042.34999999998</v>
      </c>
      <c r="R33" s="11">
        <f t="shared" si="6"/>
        <v>97.05272222222222</v>
      </c>
      <c r="S33" s="11">
        <v>32288</v>
      </c>
      <c r="T33" s="11">
        <v>93065.27</v>
      </c>
      <c r="U33" s="11">
        <f t="shared" si="7"/>
        <v>288.2348550545094</v>
      </c>
      <c r="V33" s="11">
        <f t="shared" si="8"/>
        <v>302288</v>
      </c>
      <c r="W33" s="11">
        <f t="shared" si="9"/>
        <v>355107.62</v>
      </c>
      <c r="X33" s="11">
        <f t="shared" si="10"/>
        <v>117.47327713968136</v>
      </c>
      <c r="Y33" s="12">
        <v>0</v>
      </c>
    </row>
    <row r="34" spans="1:25" ht="18.75" customHeight="1">
      <c r="A34" s="9">
        <v>28</v>
      </c>
      <c r="B34" s="10" t="s">
        <v>43</v>
      </c>
      <c r="C34" s="11">
        <v>28613.7</v>
      </c>
      <c r="D34" s="11">
        <v>17044.15</v>
      </c>
      <c r="E34" s="11">
        <f t="shared" si="0"/>
        <v>59.56639651635406</v>
      </c>
      <c r="F34" s="11">
        <v>11928.13</v>
      </c>
      <c r="G34" s="11">
        <v>11129.43</v>
      </c>
      <c r="H34" s="11">
        <f t="shared" si="1"/>
        <v>93.30406358750282</v>
      </c>
      <c r="I34" s="11">
        <v>6231.32</v>
      </c>
      <c r="J34" s="11">
        <v>4587.45</v>
      </c>
      <c r="K34" s="11">
        <f t="shared" si="2"/>
        <v>73.61923316408081</v>
      </c>
      <c r="L34" s="11">
        <v>25154.98</v>
      </c>
      <c r="M34" s="11">
        <v>17883.68</v>
      </c>
      <c r="N34" s="11">
        <f t="shared" si="3"/>
        <v>71.09399411170273</v>
      </c>
      <c r="O34" s="11"/>
      <c r="P34" s="11">
        <f t="shared" si="4"/>
        <v>60000</v>
      </c>
      <c r="Q34" s="11">
        <f t="shared" si="5"/>
        <v>39515.28</v>
      </c>
      <c r="R34" s="11">
        <f t="shared" si="6"/>
        <v>65.8588</v>
      </c>
      <c r="S34" s="11">
        <v>30915.43</v>
      </c>
      <c r="T34" s="11">
        <v>46142.26</v>
      </c>
      <c r="U34" s="11">
        <f t="shared" si="7"/>
        <v>149.25317228322555</v>
      </c>
      <c r="V34" s="11">
        <f t="shared" si="8"/>
        <v>90915.43</v>
      </c>
      <c r="W34" s="11">
        <f t="shared" si="9"/>
        <v>85657.54000000001</v>
      </c>
      <c r="X34" s="11">
        <f t="shared" si="10"/>
        <v>94.21672426781682</v>
      </c>
      <c r="Y34" s="12">
        <v>0</v>
      </c>
    </row>
    <row r="35" spans="1:25" ht="18.75" customHeight="1">
      <c r="A35" s="9">
        <v>29</v>
      </c>
      <c r="B35" s="10" t="s">
        <v>44</v>
      </c>
      <c r="C35" s="11">
        <v>262257</v>
      </c>
      <c r="D35" s="11">
        <v>53811.52</v>
      </c>
      <c r="E35" s="11">
        <f t="shared" si="0"/>
        <v>20.518621047293305</v>
      </c>
      <c r="F35" s="11">
        <v>166805</v>
      </c>
      <c r="G35" s="11">
        <v>36482.68</v>
      </c>
      <c r="H35" s="11">
        <f t="shared" si="1"/>
        <v>21.871454692605138</v>
      </c>
      <c r="I35" s="11">
        <v>20095</v>
      </c>
      <c r="J35" s="11">
        <v>36994.85</v>
      </c>
      <c r="K35" s="11">
        <f t="shared" si="2"/>
        <v>184.09977606369745</v>
      </c>
      <c r="L35" s="11">
        <v>43347</v>
      </c>
      <c r="M35" s="11">
        <v>35521.62</v>
      </c>
      <c r="N35" s="11">
        <f t="shared" si="3"/>
        <v>81.94712436846842</v>
      </c>
      <c r="O35" s="11"/>
      <c r="P35" s="11">
        <f t="shared" si="4"/>
        <v>325699</v>
      </c>
      <c r="Q35" s="11">
        <f t="shared" si="5"/>
        <v>126327.98999999999</v>
      </c>
      <c r="R35" s="11">
        <f t="shared" si="6"/>
        <v>38.78672946493542</v>
      </c>
      <c r="S35" s="11">
        <v>50000</v>
      </c>
      <c r="T35" s="11">
        <v>14735.59</v>
      </c>
      <c r="U35" s="11">
        <f t="shared" si="7"/>
        <v>29.47118</v>
      </c>
      <c r="V35" s="11">
        <f t="shared" si="8"/>
        <v>375699</v>
      </c>
      <c r="W35" s="11">
        <f t="shared" si="9"/>
        <v>141063.58</v>
      </c>
      <c r="X35" s="11">
        <f t="shared" si="10"/>
        <v>37.54696711995506</v>
      </c>
      <c r="Y35" s="12">
        <v>1.5</v>
      </c>
    </row>
    <row r="36" spans="1:25" ht="18.75" customHeight="1">
      <c r="A36" s="9">
        <v>30</v>
      </c>
      <c r="B36" s="10" t="s">
        <v>45</v>
      </c>
      <c r="C36" s="11">
        <v>30759.54</v>
      </c>
      <c r="D36" s="11">
        <v>24973.87</v>
      </c>
      <c r="E36" s="11">
        <f t="shared" si="0"/>
        <v>81.19064849474341</v>
      </c>
      <c r="F36" s="11">
        <v>7328</v>
      </c>
      <c r="G36" s="11">
        <v>12508.37</v>
      </c>
      <c r="H36" s="11">
        <f t="shared" si="1"/>
        <v>170.69282205240174</v>
      </c>
      <c r="I36" s="11">
        <v>72092.4</v>
      </c>
      <c r="J36" s="11">
        <v>59711.07</v>
      </c>
      <c r="K36" s="11">
        <f t="shared" si="2"/>
        <v>82.825748622601</v>
      </c>
      <c r="L36" s="11">
        <v>245548.44</v>
      </c>
      <c r="M36" s="11">
        <v>269445.71</v>
      </c>
      <c r="N36" s="11">
        <f t="shared" si="3"/>
        <v>109.73220192317248</v>
      </c>
      <c r="O36" s="11"/>
      <c r="P36" s="11">
        <f t="shared" si="4"/>
        <v>348400.38</v>
      </c>
      <c r="Q36" s="11">
        <f t="shared" si="5"/>
        <v>354130.65</v>
      </c>
      <c r="R36" s="11">
        <f t="shared" si="6"/>
        <v>101.64473701205492</v>
      </c>
      <c r="S36" s="11">
        <v>91069.82</v>
      </c>
      <c r="T36" s="11">
        <v>814942.26</v>
      </c>
      <c r="U36" s="11">
        <f t="shared" si="7"/>
        <v>894.8543655845591</v>
      </c>
      <c r="V36" s="11">
        <f t="shared" si="8"/>
        <v>439470.2</v>
      </c>
      <c r="W36" s="11">
        <f t="shared" si="9"/>
        <v>1169072.9100000001</v>
      </c>
      <c r="X36" s="11">
        <f t="shared" si="10"/>
        <v>266.0186993338798</v>
      </c>
      <c r="Y36" s="12">
        <v>7.2</v>
      </c>
    </row>
    <row r="37" spans="1:25" ht="18.75" customHeight="1">
      <c r="A37" s="9">
        <v>31</v>
      </c>
      <c r="B37" s="10" t="s">
        <v>46</v>
      </c>
      <c r="C37" s="11">
        <v>59288.94</v>
      </c>
      <c r="D37" s="11">
        <v>31102.19</v>
      </c>
      <c r="E37" s="11">
        <f t="shared" si="0"/>
        <v>52.45867104387428</v>
      </c>
      <c r="F37" s="11">
        <v>43856.78</v>
      </c>
      <c r="G37" s="11">
        <v>27141.34</v>
      </c>
      <c r="H37" s="11">
        <f t="shared" si="1"/>
        <v>61.88630355443332</v>
      </c>
      <c r="I37" s="11">
        <v>5722.93</v>
      </c>
      <c r="J37" s="11">
        <v>2453.23</v>
      </c>
      <c r="K37" s="11">
        <f t="shared" si="2"/>
        <v>42.86667843220169</v>
      </c>
      <c r="L37" s="11">
        <v>14503.06</v>
      </c>
      <c r="M37" s="11">
        <v>10613.77</v>
      </c>
      <c r="N37" s="11">
        <f t="shared" si="3"/>
        <v>73.1829696629539</v>
      </c>
      <c r="O37" s="11"/>
      <c r="P37" s="11">
        <f t="shared" si="4"/>
        <v>79514.93000000001</v>
      </c>
      <c r="Q37" s="11">
        <f t="shared" si="5"/>
        <v>44169.19</v>
      </c>
      <c r="R37" s="11">
        <f t="shared" si="6"/>
        <v>55.54829765932008</v>
      </c>
      <c r="S37" s="11">
        <v>3546.94</v>
      </c>
      <c r="T37" s="11">
        <v>5760.22</v>
      </c>
      <c r="U37" s="11">
        <f t="shared" si="7"/>
        <v>162.3997022785838</v>
      </c>
      <c r="V37" s="11">
        <f t="shared" si="8"/>
        <v>83061.87000000001</v>
      </c>
      <c r="W37" s="11">
        <f t="shared" si="9"/>
        <v>49929.41</v>
      </c>
      <c r="X37" s="11">
        <f t="shared" si="10"/>
        <v>60.111107539476286</v>
      </c>
      <c r="Y37" s="12">
        <v>0</v>
      </c>
    </row>
    <row r="38" spans="1:25" ht="18.75" customHeight="1">
      <c r="A38" s="9">
        <v>32</v>
      </c>
      <c r="B38" s="10" t="s">
        <v>47</v>
      </c>
      <c r="C38" s="11">
        <v>56187</v>
      </c>
      <c r="D38" s="11">
        <v>37143.23</v>
      </c>
      <c r="E38" s="11">
        <f t="shared" si="0"/>
        <v>66.10644811077296</v>
      </c>
      <c r="F38" s="11">
        <v>43934</v>
      </c>
      <c r="G38" s="11">
        <v>34693.69</v>
      </c>
      <c r="H38" s="11">
        <f t="shared" si="1"/>
        <v>78.96774707515819</v>
      </c>
      <c r="I38" s="11">
        <v>2576</v>
      </c>
      <c r="J38" s="11">
        <v>77.76</v>
      </c>
      <c r="K38" s="11">
        <f t="shared" si="2"/>
        <v>3.018633540372671</v>
      </c>
      <c r="L38" s="11">
        <v>12441</v>
      </c>
      <c r="M38" s="11">
        <v>3415.53</v>
      </c>
      <c r="N38" s="11">
        <f t="shared" si="3"/>
        <v>27.453822040028935</v>
      </c>
      <c r="O38" s="11"/>
      <c r="P38" s="11">
        <f t="shared" si="4"/>
        <v>71204</v>
      </c>
      <c r="Q38" s="11">
        <f t="shared" si="5"/>
        <v>40636.520000000004</v>
      </c>
      <c r="R38" s="11">
        <f t="shared" si="6"/>
        <v>57.07055783382957</v>
      </c>
      <c r="S38" s="11">
        <v>1861.05</v>
      </c>
      <c r="T38" s="11">
        <v>7482.72</v>
      </c>
      <c r="U38" s="11">
        <f t="shared" si="7"/>
        <v>402.0697993068429</v>
      </c>
      <c r="V38" s="11">
        <f t="shared" si="8"/>
        <v>73065.05</v>
      </c>
      <c r="W38" s="11">
        <f t="shared" si="9"/>
        <v>48119.240000000005</v>
      </c>
      <c r="X38" s="11">
        <f t="shared" si="10"/>
        <v>65.85808125772857</v>
      </c>
      <c r="Y38" s="12">
        <v>0</v>
      </c>
    </row>
    <row r="39" spans="1:25" ht="18.75" customHeight="1">
      <c r="A39" s="9">
        <v>33</v>
      </c>
      <c r="B39" s="10" t="s">
        <v>48</v>
      </c>
      <c r="C39" s="11">
        <v>115211.87</v>
      </c>
      <c r="D39" s="11">
        <v>68275.95</v>
      </c>
      <c r="E39" s="11">
        <f t="shared" si="0"/>
        <v>59.26121154009565</v>
      </c>
      <c r="F39" s="11">
        <v>94019.3</v>
      </c>
      <c r="G39" s="11">
        <v>63730.26</v>
      </c>
      <c r="H39" s="11">
        <f t="shared" si="1"/>
        <v>67.78423153544006</v>
      </c>
      <c r="I39" s="11">
        <v>5138.07</v>
      </c>
      <c r="J39" s="11">
        <v>6847.34</v>
      </c>
      <c r="K39" s="11">
        <f t="shared" si="2"/>
        <v>133.26677137524402</v>
      </c>
      <c r="L39" s="11">
        <v>30618.11</v>
      </c>
      <c r="M39" s="11">
        <v>33624.95</v>
      </c>
      <c r="N39" s="11">
        <f t="shared" si="3"/>
        <v>109.82046246486146</v>
      </c>
      <c r="O39" s="11"/>
      <c r="P39" s="11">
        <f t="shared" si="4"/>
        <v>150968.05</v>
      </c>
      <c r="Q39" s="11">
        <f t="shared" si="5"/>
        <v>108748.23999999999</v>
      </c>
      <c r="R39" s="11">
        <f t="shared" si="6"/>
        <v>72.03394360594842</v>
      </c>
      <c r="S39" s="11">
        <v>18348.37</v>
      </c>
      <c r="T39" s="11">
        <v>22285.51</v>
      </c>
      <c r="U39" s="11">
        <f t="shared" si="7"/>
        <v>121.45770986741603</v>
      </c>
      <c r="V39" s="11">
        <f t="shared" si="8"/>
        <v>169316.41999999998</v>
      </c>
      <c r="W39" s="11">
        <f t="shared" si="9"/>
        <v>131033.74999999999</v>
      </c>
      <c r="X39" s="11">
        <f t="shared" si="10"/>
        <v>77.38986567280361</v>
      </c>
      <c r="Y39" s="12">
        <v>0</v>
      </c>
    </row>
    <row r="40" spans="1:25" ht="18.75" customHeight="1">
      <c r="A40" s="10"/>
      <c r="B40" s="13" t="s">
        <v>49</v>
      </c>
      <c r="C40" s="14">
        <f>SUM(C7:C39)</f>
        <v>3342447.26</v>
      </c>
      <c r="D40" s="14">
        <f>SUM(D7:D39)</f>
        <v>2422666.09</v>
      </c>
      <c r="E40" s="14">
        <f t="shared" si="0"/>
        <v>72.48180454461382</v>
      </c>
      <c r="F40" s="14">
        <f>SUM(F7:F39)</f>
        <v>2160575.14</v>
      </c>
      <c r="G40" s="14">
        <f>SUM(G7:G39)</f>
        <v>1897805.04</v>
      </c>
      <c r="H40" s="14">
        <f t="shared" si="1"/>
        <v>87.83795596204074</v>
      </c>
      <c r="I40" s="14">
        <f>SUM(I7:I39)</f>
        <v>640175.7</v>
      </c>
      <c r="J40" s="14">
        <f>SUM(J7:J39)</f>
        <v>647237.5499999998</v>
      </c>
      <c r="K40" s="14">
        <f t="shared" si="2"/>
        <v>101.10311122399678</v>
      </c>
      <c r="L40" s="14">
        <f>SUM(L7:L39)</f>
        <v>1483205.6099999999</v>
      </c>
      <c r="M40" s="14">
        <f>SUM(M7:M39)</f>
        <v>1592530.7899999998</v>
      </c>
      <c r="N40" s="14">
        <f t="shared" si="3"/>
        <v>107.37087152738047</v>
      </c>
      <c r="O40" s="14">
        <f>SUM(O7:O39)</f>
        <v>0</v>
      </c>
      <c r="P40" s="14">
        <f>SUM(P7:P39)</f>
        <v>5465828.569999999</v>
      </c>
      <c r="Q40" s="14">
        <f>SUM(Q7:Q39)</f>
        <v>4662434.430000001</v>
      </c>
      <c r="R40" s="14">
        <f t="shared" si="6"/>
        <v>85.30151230118074</v>
      </c>
      <c r="S40" s="14">
        <f>SUM(S7:S39)</f>
        <v>1031395.35</v>
      </c>
      <c r="T40" s="14">
        <f>SUM(T7:T39)</f>
        <v>2129566.23</v>
      </c>
      <c r="U40" s="14">
        <f t="shared" si="7"/>
        <v>206.47429038728941</v>
      </c>
      <c r="V40" s="14">
        <f>SUM(V7:V39)</f>
        <v>6497223.92</v>
      </c>
      <c r="W40" s="14">
        <f>SUM(W7:W39)</f>
        <v>6792000.660000001</v>
      </c>
      <c r="X40" s="14">
        <f t="shared" si="10"/>
        <v>104.53696445789113</v>
      </c>
      <c r="Y40" s="15">
        <v>59.84</v>
      </c>
    </row>
  </sheetData>
  <sheetProtection password="CA2B" sheet="1" objects="1" scenarios="1"/>
  <mergeCells count="12">
    <mergeCell ref="C4:E5"/>
    <mergeCell ref="F4:H5"/>
    <mergeCell ref="A4:A6"/>
    <mergeCell ref="B4:B6"/>
    <mergeCell ref="Y4:Y5"/>
    <mergeCell ref="V3:W3"/>
    <mergeCell ref="I4:K5"/>
    <mergeCell ref="L4:N5"/>
    <mergeCell ref="O4:O5"/>
    <mergeCell ref="P4:R5"/>
    <mergeCell ref="S4:U5"/>
    <mergeCell ref="V4:X5"/>
  </mergeCells>
  <printOptions horizontalCentered="1" verticalCentered="1"/>
  <pageMargins left="0" right="0" top="0.25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60"/>
  <sheetViews>
    <sheetView workbookViewId="0" topLeftCell="A1">
      <pane xSplit="2" ySplit="6" topLeftCell="C7" activePane="bottomRight" state="frozen"/>
      <selection pane="topLeft" activeCell="V47" sqref="V47"/>
      <selection pane="topRight" activeCell="V47" sqref="V47"/>
      <selection pane="bottomLeft" activeCell="V47" sqref="V47"/>
      <selection pane="bottomRight" activeCell="C7" sqref="C7"/>
    </sheetView>
  </sheetViews>
  <sheetFormatPr defaultColWidth="9.140625" defaultRowHeight="12.75"/>
  <cols>
    <col min="1" max="1" width="5.7109375" style="0" customWidth="1"/>
    <col min="2" max="2" width="29.140625" style="0" bestFit="1" customWidth="1"/>
    <col min="3" max="4" width="8.7109375" style="0" customWidth="1"/>
    <col min="5" max="5" width="5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5.7109375" style="0" customWidth="1"/>
    <col min="18" max="19" width="8.7109375" style="0" customWidth="1"/>
    <col min="20" max="20" width="5.7109375" style="0" customWidth="1"/>
    <col min="21" max="22" width="8.7109375" style="0" customWidth="1"/>
    <col min="23" max="23" width="5.7109375" style="0" customWidth="1"/>
  </cols>
  <sheetData>
    <row r="1" ht="15">
      <c r="A1" s="66" t="s">
        <v>115</v>
      </c>
    </row>
    <row r="2" ht="15">
      <c r="A2" s="67" t="s">
        <v>116</v>
      </c>
    </row>
    <row r="3" s="16" customFormat="1" ht="14.25"/>
    <row r="4" spans="1:23" ht="15" customHeight="1">
      <c r="A4" s="17" t="s">
        <v>50</v>
      </c>
      <c r="B4" s="18" t="s">
        <v>51</v>
      </c>
      <c r="C4" s="19" t="s">
        <v>4</v>
      </c>
      <c r="D4" s="20"/>
      <c r="E4" s="21"/>
      <c r="F4" s="22" t="s">
        <v>5</v>
      </c>
      <c r="G4" s="20"/>
      <c r="H4" s="21"/>
      <c r="I4" s="19" t="s">
        <v>6</v>
      </c>
      <c r="J4" s="20"/>
      <c r="K4" s="21"/>
      <c r="L4" s="19" t="s">
        <v>7</v>
      </c>
      <c r="M4" s="20"/>
      <c r="N4" s="21"/>
      <c r="O4" s="19" t="s">
        <v>9</v>
      </c>
      <c r="P4" s="20"/>
      <c r="Q4" s="21"/>
      <c r="R4" s="19" t="s">
        <v>10</v>
      </c>
      <c r="S4" s="20"/>
      <c r="T4" s="21"/>
      <c r="U4" s="19" t="s">
        <v>11</v>
      </c>
      <c r="V4" s="20"/>
      <c r="W4" s="21"/>
    </row>
    <row r="5" spans="1:23" ht="75" customHeight="1">
      <c r="A5" s="17"/>
      <c r="B5" s="18"/>
      <c r="C5" s="23"/>
      <c r="D5" s="24"/>
      <c r="E5" s="25"/>
      <c r="F5" s="23"/>
      <c r="G5" s="24"/>
      <c r="H5" s="25"/>
      <c r="I5" s="23"/>
      <c r="J5" s="24"/>
      <c r="K5" s="25"/>
      <c r="L5" s="23"/>
      <c r="M5" s="24"/>
      <c r="N5" s="25"/>
      <c r="O5" s="23"/>
      <c r="P5" s="24"/>
      <c r="Q5" s="25"/>
      <c r="R5" s="23"/>
      <c r="S5" s="24"/>
      <c r="T5" s="25"/>
      <c r="U5" s="23"/>
      <c r="V5" s="24"/>
      <c r="W5" s="25"/>
    </row>
    <row r="6" spans="1:23" ht="12.75" customHeight="1">
      <c r="A6" s="17"/>
      <c r="B6" s="18"/>
      <c r="C6" s="26" t="s">
        <v>13</v>
      </c>
      <c r="D6" s="26" t="s">
        <v>14</v>
      </c>
      <c r="E6" s="26" t="s">
        <v>15</v>
      </c>
      <c r="F6" s="26" t="s">
        <v>13</v>
      </c>
      <c r="G6" s="26" t="s">
        <v>14</v>
      </c>
      <c r="H6" s="26" t="s">
        <v>15</v>
      </c>
      <c r="I6" s="26" t="s">
        <v>13</v>
      </c>
      <c r="J6" s="26" t="s">
        <v>14</v>
      </c>
      <c r="K6" s="26" t="s">
        <v>15</v>
      </c>
      <c r="L6" s="26" t="s">
        <v>13</v>
      </c>
      <c r="M6" s="26" t="s">
        <v>14</v>
      </c>
      <c r="N6" s="26" t="s">
        <v>15</v>
      </c>
      <c r="O6" s="26" t="s">
        <v>13</v>
      </c>
      <c r="P6" s="26" t="s">
        <v>14</v>
      </c>
      <c r="Q6" s="26" t="s">
        <v>15</v>
      </c>
      <c r="R6" s="26" t="s">
        <v>13</v>
      </c>
      <c r="S6" s="26" t="s">
        <v>14</v>
      </c>
      <c r="T6" s="26" t="s">
        <v>15</v>
      </c>
      <c r="U6" s="26" t="s">
        <v>13</v>
      </c>
      <c r="V6" s="26" t="s">
        <v>14</v>
      </c>
      <c r="W6" s="26" t="s">
        <v>15</v>
      </c>
    </row>
    <row r="7" spans="1:23" ht="12.75">
      <c r="A7" s="27">
        <v>1</v>
      </c>
      <c r="B7" s="28" t="s">
        <v>52</v>
      </c>
      <c r="C7" s="29">
        <v>13615.88</v>
      </c>
      <c r="D7" s="29">
        <v>3631.68</v>
      </c>
      <c r="E7" s="29">
        <f aca="true" t="shared" si="0" ref="E7:E38">D7*100/C7</f>
        <v>26.672385479307987</v>
      </c>
      <c r="F7" s="29">
        <v>8119.77</v>
      </c>
      <c r="G7" s="29">
        <v>2827.77</v>
      </c>
      <c r="H7" s="29">
        <f aca="true" t="shared" si="1" ref="H7:H38">G7*100/F7</f>
        <v>34.82574013795957</v>
      </c>
      <c r="I7" s="29">
        <v>2176.42</v>
      </c>
      <c r="J7" s="29">
        <v>1149.74</v>
      </c>
      <c r="K7" s="29">
        <f aca="true" t="shared" si="2" ref="K7:K38">J7*100/I7</f>
        <v>52.82711976548644</v>
      </c>
      <c r="L7" s="29">
        <v>7311.89</v>
      </c>
      <c r="M7" s="29">
        <v>3225.81</v>
      </c>
      <c r="N7" s="29">
        <f aca="true" t="shared" si="3" ref="N7:N38">M7*100/L7</f>
        <v>44.11732123978889</v>
      </c>
      <c r="O7" s="29">
        <f aca="true" t="shared" si="4" ref="O7:O28">C7+I7+L7</f>
        <v>23104.19</v>
      </c>
      <c r="P7" s="29">
        <f aca="true" t="shared" si="5" ref="P7:P28">D7+J7+M7</f>
        <v>8007.23</v>
      </c>
      <c r="Q7" s="29">
        <f aca="true" t="shared" si="6" ref="Q7:Q48">P7*100/O7</f>
        <v>34.657047055101266</v>
      </c>
      <c r="R7" s="29">
        <v>2623.65</v>
      </c>
      <c r="S7" s="29">
        <v>1813.33</v>
      </c>
      <c r="T7" s="29">
        <f aca="true" t="shared" si="7" ref="T7:T38">S7*100/R7</f>
        <v>69.11478284069902</v>
      </c>
      <c r="U7" s="29">
        <f aca="true" t="shared" si="8" ref="U7:U28">O7+R7</f>
        <v>25727.84</v>
      </c>
      <c r="V7" s="29">
        <f aca="true" t="shared" si="9" ref="V7:V28">P7+S7</f>
        <v>9820.56</v>
      </c>
      <c r="W7" s="29">
        <f aca="true" t="shared" si="10" ref="W7:W48">V7*100/U7</f>
        <v>38.17094633673095</v>
      </c>
    </row>
    <row r="8" spans="1:23" ht="12.75">
      <c r="A8" s="27">
        <v>2</v>
      </c>
      <c r="B8" s="28" t="s">
        <v>53</v>
      </c>
      <c r="C8" s="29">
        <v>3835.33</v>
      </c>
      <c r="D8" s="29">
        <v>1444.07</v>
      </c>
      <c r="E8" s="29">
        <f t="shared" si="0"/>
        <v>37.651779638257985</v>
      </c>
      <c r="F8" s="29">
        <v>1666.51</v>
      </c>
      <c r="G8" s="29">
        <v>1322.76</v>
      </c>
      <c r="H8" s="29">
        <f t="shared" si="1"/>
        <v>79.37306106774037</v>
      </c>
      <c r="I8" s="29">
        <v>2366.71</v>
      </c>
      <c r="J8" s="29">
        <v>2022.96</v>
      </c>
      <c r="K8" s="29">
        <f t="shared" si="2"/>
        <v>85.47561805206384</v>
      </c>
      <c r="L8" s="29">
        <v>7317.92</v>
      </c>
      <c r="M8" s="29">
        <v>2648.53</v>
      </c>
      <c r="N8" s="29">
        <f t="shared" si="3"/>
        <v>36.19238800096202</v>
      </c>
      <c r="O8" s="29">
        <f t="shared" si="4"/>
        <v>13519.96</v>
      </c>
      <c r="P8" s="29">
        <f t="shared" si="5"/>
        <v>6115.5599999999995</v>
      </c>
      <c r="Q8" s="29">
        <f t="shared" si="6"/>
        <v>45.23356577978041</v>
      </c>
      <c r="R8" s="29">
        <v>2872.71</v>
      </c>
      <c r="S8" s="29">
        <v>3551.55</v>
      </c>
      <c r="T8" s="29">
        <f t="shared" si="7"/>
        <v>123.63064841212653</v>
      </c>
      <c r="U8" s="29">
        <f t="shared" si="8"/>
        <v>16392.67</v>
      </c>
      <c r="V8" s="29">
        <f t="shared" si="9"/>
        <v>9667.11</v>
      </c>
      <c r="W8" s="29">
        <f t="shared" si="10"/>
        <v>58.97215035744635</v>
      </c>
    </row>
    <row r="9" spans="1:23" ht="12.75">
      <c r="A9" s="27">
        <v>3</v>
      </c>
      <c r="B9" s="28" t="s">
        <v>54</v>
      </c>
      <c r="C9" s="29">
        <v>92236.56</v>
      </c>
      <c r="D9" s="29">
        <v>57219.68</v>
      </c>
      <c r="E9" s="29">
        <f t="shared" si="0"/>
        <v>62.03579144755616</v>
      </c>
      <c r="F9" s="29">
        <v>51011.77</v>
      </c>
      <c r="G9" s="29">
        <v>33880.78</v>
      </c>
      <c r="H9" s="29">
        <f t="shared" si="1"/>
        <v>66.41757382658943</v>
      </c>
      <c r="I9" s="29">
        <v>29087.14</v>
      </c>
      <c r="J9" s="29">
        <v>14482.35</v>
      </c>
      <c r="K9" s="29">
        <f t="shared" si="2"/>
        <v>49.78952898084858</v>
      </c>
      <c r="L9" s="29">
        <v>52520.37</v>
      </c>
      <c r="M9" s="29">
        <v>28650.53</v>
      </c>
      <c r="N9" s="29">
        <f t="shared" si="3"/>
        <v>54.55127220162386</v>
      </c>
      <c r="O9" s="29">
        <f t="shared" si="4"/>
        <v>173844.07</v>
      </c>
      <c r="P9" s="29">
        <f t="shared" si="5"/>
        <v>100352.56</v>
      </c>
      <c r="Q9" s="29">
        <f t="shared" si="6"/>
        <v>57.72561583492609</v>
      </c>
      <c r="R9" s="29">
        <v>27809.54</v>
      </c>
      <c r="S9" s="29">
        <v>17909.9</v>
      </c>
      <c r="T9" s="29">
        <f t="shared" si="7"/>
        <v>64.40200017691771</v>
      </c>
      <c r="U9" s="29">
        <f t="shared" si="8"/>
        <v>201653.61000000002</v>
      </c>
      <c r="V9" s="29">
        <f t="shared" si="9"/>
        <v>118262.45999999999</v>
      </c>
      <c r="W9" s="29">
        <f t="shared" si="10"/>
        <v>58.646339135709</v>
      </c>
    </row>
    <row r="10" spans="1:23" ht="12.75">
      <c r="A10" s="27">
        <v>4</v>
      </c>
      <c r="B10" s="28" t="s">
        <v>55</v>
      </c>
      <c r="C10" s="29">
        <v>228829.62</v>
      </c>
      <c r="D10" s="29">
        <v>143679.33</v>
      </c>
      <c r="E10" s="29">
        <f t="shared" si="0"/>
        <v>62.78878145233121</v>
      </c>
      <c r="F10" s="29">
        <v>150395.52</v>
      </c>
      <c r="G10" s="29">
        <v>96533.68</v>
      </c>
      <c r="H10" s="29">
        <f t="shared" si="1"/>
        <v>64.1865395990519</v>
      </c>
      <c r="I10" s="29">
        <v>34543.63</v>
      </c>
      <c r="J10" s="29">
        <v>28999.35</v>
      </c>
      <c r="K10" s="29">
        <f t="shared" si="2"/>
        <v>83.94992072344454</v>
      </c>
      <c r="L10" s="29">
        <v>103877.19</v>
      </c>
      <c r="M10" s="29">
        <v>58642.58</v>
      </c>
      <c r="N10" s="29">
        <f t="shared" si="3"/>
        <v>56.45376044538748</v>
      </c>
      <c r="O10" s="29">
        <f t="shared" si="4"/>
        <v>367250.44</v>
      </c>
      <c r="P10" s="29">
        <f t="shared" si="5"/>
        <v>231321.26</v>
      </c>
      <c r="Q10" s="29">
        <f t="shared" si="6"/>
        <v>62.987333657108756</v>
      </c>
      <c r="R10" s="29">
        <v>39103.72</v>
      </c>
      <c r="S10" s="29">
        <v>31003.76</v>
      </c>
      <c r="T10" s="29">
        <f t="shared" si="7"/>
        <v>79.2859605173114</v>
      </c>
      <c r="U10" s="29">
        <f t="shared" si="8"/>
        <v>406354.16000000003</v>
      </c>
      <c r="V10" s="29">
        <f t="shared" si="9"/>
        <v>262325.02</v>
      </c>
      <c r="W10" s="29">
        <f t="shared" si="10"/>
        <v>64.55576091555209</v>
      </c>
    </row>
    <row r="11" spans="1:23" s="3" customFormat="1" ht="12.75">
      <c r="A11" s="27">
        <v>5</v>
      </c>
      <c r="B11" s="28" t="s">
        <v>56</v>
      </c>
      <c r="C11" s="29">
        <v>291584.1</v>
      </c>
      <c r="D11" s="29">
        <v>234228.87</v>
      </c>
      <c r="E11" s="29">
        <f t="shared" si="0"/>
        <v>80.32978135639084</v>
      </c>
      <c r="F11" s="29">
        <v>178573.78</v>
      </c>
      <c r="G11" s="29">
        <v>135895.58</v>
      </c>
      <c r="H11" s="29">
        <f t="shared" si="1"/>
        <v>76.10052270831697</v>
      </c>
      <c r="I11" s="29">
        <v>68840.11</v>
      </c>
      <c r="J11" s="29">
        <v>119279.03</v>
      </c>
      <c r="K11" s="29">
        <f t="shared" si="2"/>
        <v>173.26966793051318</v>
      </c>
      <c r="L11" s="29">
        <v>156602.17</v>
      </c>
      <c r="M11" s="29">
        <v>155482.61</v>
      </c>
      <c r="N11" s="29">
        <f t="shared" si="3"/>
        <v>99.28509292048761</v>
      </c>
      <c r="O11" s="29">
        <f t="shared" si="4"/>
        <v>517026.38</v>
      </c>
      <c r="P11" s="29">
        <f t="shared" si="5"/>
        <v>508990.51</v>
      </c>
      <c r="Q11" s="29">
        <f t="shared" si="6"/>
        <v>98.44575241982817</v>
      </c>
      <c r="R11" s="29">
        <v>62681.95</v>
      </c>
      <c r="S11" s="29">
        <v>147192.96</v>
      </c>
      <c r="T11" s="29">
        <f t="shared" si="7"/>
        <v>234.82511313065405</v>
      </c>
      <c r="U11" s="29">
        <f t="shared" si="8"/>
        <v>579708.33</v>
      </c>
      <c r="V11" s="29">
        <f t="shared" si="9"/>
        <v>656183.47</v>
      </c>
      <c r="W11" s="29">
        <f t="shared" si="10"/>
        <v>113.19200295086324</v>
      </c>
    </row>
    <row r="12" spans="1:23" ht="12.75">
      <c r="A12" s="27">
        <v>6</v>
      </c>
      <c r="B12" s="28" t="s">
        <v>57</v>
      </c>
      <c r="C12" s="29">
        <v>31456.77</v>
      </c>
      <c r="D12" s="29">
        <v>33898.38</v>
      </c>
      <c r="E12" s="29">
        <f t="shared" si="0"/>
        <v>107.76179499675267</v>
      </c>
      <c r="F12" s="29">
        <v>10156.29</v>
      </c>
      <c r="G12" s="29">
        <v>13661.14</v>
      </c>
      <c r="H12" s="29">
        <f t="shared" si="1"/>
        <v>134.5091563947071</v>
      </c>
      <c r="I12" s="29">
        <v>21776.73</v>
      </c>
      <c r="J12" s="29">
        <v>4141.13</v>
      </c>
      <c r="K12" s="29">
        <f t="shared" si="2"/>
        <v>19.016307774399554</v>
      </c>
      <c r="L12" s="29">
        <v>27814.54</v>
      </c>
      <c r="M12" s="29">
        <v>22091.12</v>
      </c>
      <c r="N12" s="29">
        <f t="shared" si="3"/>
        <v>79.4229205300537</v>
      </c>
      <c r="O12" s="29">
        <f t="shared" si="4"/>
        <v>81048.04000000001</v>
      </c>
      <c r="P12" s="29">
        <f t="shared" si="5"/>
        <v>60130.62999999999</v>
      </c>
      <c r="Q12" s="29">
        <f t="shared" si="6"/>
        <v>74.19134380054099</v>
      </c>
      <c r="R12" s="29">
        <v>15320.63</v>
      </c>
      <c r="S12" s="29">
        <v>12107.41</v>
      </c>
      <c r="T12" s="29">
        <f t="shared" si="7"/>
        <v>79.02684158549616</v>
      </c>
      <c r="U12" s="29">
        <f t="shared" si="8"/>
        <v>96368.67000000001</v>
      </c>
      <c r="V12" s="29">
        <f t="shared" si="9"/>
        <v>72238.04</v>
      </c>
      <c r="W12" s="29">
        <f t="shared" si="10"/>
        <v>74.96008816973398</v>
      </c>
    </row>
    <row r="13" spans="1:23" ht="12.75">
      <c r="A13" s="27">
        <v>7</v>
      </c>
      <c r="B13" s="28" t="s">
        <v>58</v>
      </c>
      <c r="C13" s="29">
        <v>143901.19</v>
      </c>
      <c r="D13" s="29">
        <v>96914.82</v>
      </c>
      <c r="E13" s="29">
        <f t="shared" si="0"/>
        <v>67.34817133895835</v>
      </c>
      <c r="F13" s="29">
        <v>77034.27</v>
      </c>
      <c r="G13" s="29">
        <v>74486.39</v>
      </c>
      <c r="H13" s="29">
        <f t="shared" si="1"/>
        <v>96.69253697088321</v>
      </c>
      <c r="I13" s="29">
        <v>34862.86</v>
      </c>
      <c r="J13" s="29">
        <v>8373.7</v>
      </c>
      <c r="K13" s="29">
        <f t="shared" si="2"/>
        <v>24.018970331177652</v>
      </c>
      <c r="L13" s="29">
        <v>59776.93</v>
      </c>
      <c r="M13" s="29">
        <v>41249.01</v>
      </c>
      <c r="N13" s="29">
        <f t="shared" si="3"/>
        <v>69.00489871259698</v>
      </c>
      <c r="O13" s="29">
        <f t="shared" si="4"/>
        <v>238540.97999999998</v>
      </c>
      <c r="P13" s="29">
        <f t="shared" si="5"/>
        <v>146537.53</v>
      </c>
      <c r="Q13" s="29">
        <f t="shared" si="6"/>
        <v>61.43075709674707</v>
      </c>
      <c r="R13" s="29">
        <v>21729.41</v>
      </c>
      <c r="S13" s="29">
        <v>18107.94</v>
      </c>
      <c r="T13" s="29">
        <f t="shared" si="7"/>
        <v>83.33378586901345</v>
      </c>
      <c r="U13" s="29">
        <f t="shared" si="8"/>
        <v>260270.38999999998</v>
      </c>
      <c r="V13" s="29">
        <f t="shared" si="9"/>
        <v>164645.47</v>
      </c>
      <c r="W13" s="29">
        <f t="shared" si="10"/>
        <v>63.25939343311393</v>
      </c>
    </row>
    <row r="14" spans="1:23" ht="12.75">
      <c r="A14" s="27">
        <v>8</v>
      </c>
      <c r="B14" s="28" t="s">
        <v>59</v>
      </c>
      <c r="C14" s="29">
        <v>4264.51</v>
      </c>
      <c r="D14" s="29">
        <v>7394.29</v>
      </c>
      <c r="E14" s="29">
        <f t="shared" si="0"/>
        <v>173.3913157666414</v>
      </c>
      <c r="F14" s="29">
        <v>1301.8</v>
      </c>
      <c r="G14" s="29">
        <v>6895.11</v>
      </c>
      <c r="H14" s="29">
        <f t="shared" si="1"/>
        <v>529.6597019511446</v>
      </c>
      <c r="I14" s="29">
        <v>3352.16</v>
      </c>
      <c r="J14" s="29">
        <v>5913.89</v>
      </c>
      <c r="K14" s="29">
        <f t="shared" si="2"/>
        <v>176.4202782683404</v>
      </c>
      <c r="L14" s="29">
        <v>12932.44</v>
      </c>
      <c r="M14" s="29">
        <v>5262.71</v>
      </c>
      <c r="N14" s="29">
        <f t="shared" si="3"/>
        <v>40.69386751456028</v>
      </c>
      <c r="O14" s="29">
        <f t="shared" si="4"/>
        <v>20549.11</v>
      </c>
      <c r="P14" s="29">
        <f t="shared" si="5"/>
        <v>18570.89</v>
      </c>
      <c r="Q14" s="29">
        <f t="shared" si="6"/>
        <v>90.37320837739445</v>
      </c>
      <c r="R14" s="29">
        <v>6623.82</v>
      </c>
      <c r="S14" s="29">
        <v>9991.64</v>
      </c>
      <c r="T14" s="29">
        <f t="shared" si="7"/>
        <v>150.84407486918425</v>
      </c>
      <c r="U14" s="29">
        <f t="shared" si="8"/>
        <v>27172.93</v>
      </c>
      <c r="V14" s="29">
        <f t="shared" si="9"/>
        <v>28562.53</v>
      </c>
      <c r="W14" s="29">
        <f t="shared" si="10"/>
        <v>105.11391300091672</v>
      </c>
    </row>
    <row r="15" spans="1:23" ht="12.75">
      <c r="A15" s="27">
        <v>9</v>
      </c>
      <c r="B15" s="28" t="s">
        <v>60</v>
      </c>
      <c r="C15" s="29">
        <v>54931.76</v>
      </c>
      <c r="D15" s="29">
        <v>44722.63</v>
      </c>
      <c r="E15" s="29">
        <f t="shared" si="0"/>
        <v>81.41488639723177</v>
      </c>
      <c r="F15" s="29">
        <v>31302.15</v>
      </c>
      <c r="G15" s="29">
        <v>27811.15</v>
      </c>
      <c r="H15" s="29">
        <f t="shared" si="1"/>
        <v>88.84741143978927</v>
      </c>
      <c r="I15" s="29">
        <v>16315.06</v>
      </c>
      <c r="J15" s="29">
        <v>4726.75</v>
      </c>
      <c r="K15" s="29">
        <f t="shared" si="2"/>
        <v>28.971698541102516</v>
      </c>
      <c r="L15" s="29">
        <v>29212.21</v>
      </c>
      <c r="M15" s="29">
        <v>18515.66</v>
      </c>
      <c r="N15" s="29">
        <f t="shared" si="3"/>
        <v>63.38329075410591</v>
      </c>
      <c r="O15" s="29">
        <f t="shared" si="4"/>
        <v>100459.03</v>
      </c>
      <c r="P15" s="29">
        <f t="shared" si="5"/>
        <v>67965.04</v>
      </c>
      <c r="Q15" s="29">
        <f t="shared" si="6"/>
        <v>67.65448561468291</v>
      </c>
      <c r="R15" s="29">
        <v>16215.28</v>
      </c>
      <c r="S15" s="29">
        <v>5906.91</v>
      </c>
      <c r="T15" s="29">
        <f t="shared" si="7"/>
        <v>36.42804811264437</v>
      </c>
      <c r="U15" s="29">
        <f t="shared" si="8"/>
        <v>116674.31</v>
      </c>
      <c r="V15" s="29">
        <f t="shared" si="9"/>
        <v>73871.95</v>
      </c>
      <c r="W15" s="29">
        <f t="shared" si="10"/>
        <v>63.31466627057833</v>
      </c>
    </row>
    <row r="16" spans="1:23" ht="12.75">
      <c r="A16" s="27">
        <v>10</v>
      </c>
      <c r="B16" s="30" t="s">
        <v>61</v>
      </c>
      <c r="C16" s="29">
        <v>102841.9</v>
      </c>
      <c r="D16" s="29">
        <v>63111</v>
      </c>
      <c r="E16" s="29">
        <f t="shared" si="0"/>
        <v>61.3670109167567</v>
      </c>
      <c r="F16" s="29">
        <v>59448.25</v>
      </c>
      <c r="G16" s="29">
        <v>44895.34</v>
      </c>
      <c r="H16" s="29">
        <f t="shared" si="1"/>
        <v>75.52003633412254</v>
      </c>
      <c r="I16" s="29">
        <v>30214.14</v>
      </c>
      <c r="J16" s="29">
        <v>36326.31</v>
      </c>
      <c r="K16" s="29">
        <f t="shared" si="2"/>
        <v>120.22950181603713</v>
      </c>
      <c r="L16" s="29">
        <v>61153.99</v>
      </c>
      <c r="M16" s="29">
        <v>64614.03</v>
      </c>
      <c r="N16" s="29">
        <f t="shared" si="3"/>
        <v>105.65791373547336</v>
      </c>
      <c r="O16" s="29">
        <f t="shared" si="4"/>
        <v>194210.02999999997</v>
      </c>
      <c r="P16" s="29">
        <f t="shared" si="5"/>
        <v>164051.34</v>
      </c>
      <c r="Q16" s="29">
        <f t="shared" si="6"/>
        <v>84.47109554537427</v>
      </c>
      <c r="R16" s="29">
        <v>20422.3</v>
      </c>
      <c r="S16" s="29">
        <v>298071.51</v>
      </c>
      <c r="T16" s="29">
        <f t="shared" si="7"/>
        <v>1459.5393760741936</v>
      </c>
      <c r="U16" s="29">
        <f t="shared" si="8"/>
        <v>214632.32999999996</v>
      </c>
      <c r="V16" s="29">
        <f t="shared" si="9"/>
        <v>462122.85</v>
      </c>
      <c r="W16" s="29">
        <f t="shared" si="10"/>
        <v>215.3090589847299</v>
      </c>
    </row>
    <row r="17" spans="1:23" ht="12.75">
      <c r="A17" s="27">
        <v>11</v>
      </c>
      <c r="B17" s="30" t="s">
        <v>62</v>
      </c>
      <c r="C17" s="29">
        <v>7121.17</v>
      </c>
      <c r="D17" s="29">
        <v>8588.7</v>
      </c>
      <c r="E17" s="29">
        <f t="shared" si="0"/>
        <v>120.60798997917479</v>
      </c>
      <c r="F17" s="29">
        <v>4502.17</v>
      </c>
      <c r="G17" s="29">
        <v>7948.61</v>
      </c>
      <c r="H17" s="29">
        <f t="shared" si="1"/>
        <v>176.55064113527476</v>
      </c>
      <c r="I17" s="29">
        <v>3787.41</v>
      </c>
      <c r="J17" s="29">
        <v>1069.1</v>
      </c>
      <c r="K17" s="29">
        <f t="shared" si="2"/>
        <v>28.22773346429354</v>
      </c>
      <c r="L17" s="29">
        <v>11858.46</v>
      </c>
      <c r="M17" s="29">
        <v>10116.81</v>
      </c>
      <c r="N17" s="29">
        <f t="shared" si="3"/>
        <v>85.31301703593891</v>
      </c>
      <c r="O17" s="29">
        <f t="shared" si="4"/>
        <v>22767.04</v>
      </c>
      <c r="P17" s="29">
        <f t="shared" si="5"/>
        <v>19774.61</v>
      </c>
      <c r="Q17" s="29">
        <f t="shared" si="6"/>
        <v>86.85630630947193</v>
      </c>
      <c r="R17" s="29">
        <v>3575.03</v>
      </c>
      <c r="S17" s="29">
        <v>5119.09</v>
      </c>
      <c r="T17" s="29">
        <f t="shared" si="7"/>
        <v>143.1901270758567</v>
      </c>
      <c r="U17" s="29">
        <f t="shared" si="8"/>
        <v>26342.07</v>
      </c>
      <c r="V17" s="29">
        <f t="shared" si="9"/>
        <v>24893.7</v>
      </c>
      <c r="W17" s="29">
        <f t="shared" si="10"/>
        <v>94.50168494731052</v>
      </c>
    </row>
    <row r="18" spans="1:23" ht="12.75">
      <c r="A18" s="27">
        <v>12</v>
      </c>
      <c r="B18" s="30" t="s">
        <v>63</v>
      </c>
      <c r="C18" s="29">
        <v>11724.75</v>
      </c>
      <c r="D18" s="29">
        <v>7207.29</v>
      </c>
      <c r="E18" s="29">
        <f t="shared" si="0"/>
        <v>61.47073498368835</v>
      </c>
      <c r="F18" s="29">
        <v>5374.3</v>
      </c>
      <c r="G18" s="29">
        <v>6264.95</v>
      </c>
      <c r="H18" s="29">
        <f t="shared" si="1"/>
        <v>116.5723908229909</v>
      </c>
      <c r="I18" s="29">
        <v>8284.91</v>
      </c>
      <c r="J18" s="29">
        <v>1155.8</v>
      </c>
      <c r="K18" s="29">
        <f t="shared" si="2"/>
        <v>13.950664521400958</v>
      </c>
      <c r="L18" s="29">
        <v>9763.9</v>
      </c>
      <c r="M18" s="29">
        <v>4232.44</v>
      </c>
      <c r="N18" s="29">
        <f t="shared" si="3"/>
        <v>43.34784256291031</v>
      </c>
      <c r="O18" s="29">
        <f t="shared" si="4"/>
        <v>29773.559999999998</v>
      </c>
      <c r="P18" s="29">
        <f t="shared" si="5"/>
        <v>12595.529999999999</v>
      </c>
      <c r="Q18" s="29">
        <f t="shared" si="6"/>
        <v>42.3044137147187</v>
      </c>
      <c r="R18" s="29">
        <v>4568.89</v>
      </c>
      <c r="S18" s="29">
        <v>4652.96</v>
      </c>
      <c r="T18" s="29">
        <f t="shared" si="7"/>
        <v>101.8400530544618</v>
      </c>
      <c r="U18" s="29">
        <f t="shared" si="8"/>
        <v>34342.45</v>
      </c>
      <c r="V18" s="29">
        <f t="shared" si="9"/>
        <v>17248.489999999998</v>
      </c>
      <c r="W18" s="29">
        <f t="shared" si="10"/>
        <v>50.22498394843699</v>
      </c>
    </row>
    <row r="19" spans="1:23" ht="12.75">
      <c r="A19" s="27">
        <v>13</v>
      </c>
      <c r="B19" s="30" t="s">
        <v>64</v>
      </c>
      <c r="C19" s="29">
        <v>5915.04</v>
      </c>
      <c r="D19" s="29">
        <v>1610.45</v>
      </c>
      <c r="E19" s="29">
        <f t="shared" si="0"/>
        <v>27.226358570694366</v>
      </c>
      <c r="F19" s="29">
        <v>1955.21</v>
      </c>
      <c r="G19" s="29">
        <v>1300.64</v>
      </c>
      <c r="H19" s="29">
        <f t="shared" si="1"/>
        <v>66.52175469642648</v>
      </c>
      <c r="I19" s="29">
        <v>5227.51</v>
      </c>
      <c r="J19" s="29">
        <v>2171.22</v>
      </c>
      <c r="K19" s="29">
        <f t="shared" si="2"/>
        <v>41.5344973036876</v>
      </c>
      <c r="L19" s="29">
        <v>11959.31</v>
      </c>
      <c r="M19" s="29">
        <v>11179.25</v>
      </c>
      <c r="N19" s="29">
        <f t="shared" si="3"/>
        <v>93.47738289249129</v>
      </c>
      <c r="O19" s="29">
        <f t="shared" si="4"/>
        <v>23101.86</v>
      </c>
      <c r="P19" s="29">
        <f t="shared" si="5"/>
        <v>14960.92</v>
      </c>
      <c r="Q19" s="29">
        <f t="shared" si="6"/>
        <v>64.7606729501434</v>
      </c>
      <c r="R19" s="29">
        <v>9561.3</v>
      </c>
      <c r="S19" s="29">
        <v>3090.73</v>
      </c>
      <c r="T19" s="29">
        <f t="shared" si="7"/>
        <v>32.32541599991633</v>
      </c>
      <c r="U19" s="29">
        <f t="shared" si="8"/>
        <v>32663.16</v>
      </c>
      <c r="V19" s="29">
        <f t="shared" si="9"/>
        <v>18051.65</v>
      </c>
      <c r="W19" s="29">
        <f t="shared" si="10"/>
        <v>55.266085706343176</v>
      </c>
    </row>
    <row r="20" spans="1:23" ht="12.75">
      <c r="A20" s="27">
        <v>14</v>
      </c>
      <c r="B20" s="30" t="s">
        <v>65</v>
      </c>
      <c r="C20" s="29">
        <v>477</v>
      </c>
      <c r="D20" s="29">
        <v>7.8</v>
      </c>
      <c r="E20" s="29">
        <f t="shared" si="0"/>
        <v>1.6352201257861636</v>
      </c>
      <c r="F20" s="29">
        <v>81</v>
      </c>
      <c r="G20" s="29">
        <v>0</v>
      </c>
      <c r="H20" s="29">
        <f t="shared" si="1"/>
        <v>0</v>
      </c>
      <c r="I20" s="29">
        <v>166.4</v>
      </c>
      <c r="J20" s="29">
        <v>0</v>
      </c>
      <c r="K20" s="29">
        <f t="shared" si="2"/>
        <v>0</v>
      </c>
      <c r="L20" s="29">
        <v>638.7</v>
      </c>
      <c r="M20" s="29">
        <v>428.84</v>
      </c>
      <c r="N20" s="29">
        <f t="shared" si="3"/>
        <v>67.14263347424455</v>
      </c>
      <c r="O20" s="29">
        <f t="shared" si="4"/>
        <v>1282.1</v>
      </c>
      <c r="P20" s="29">
        <f t="shared" si="5"/>
        <v>436.64</v>
      </c>
      <c r="Q20" s="29">
        <f t="shared" si="6"/>
        <v>34.05662584821777</v>
      </c>
      <c r="R20" s="29">
        <v>90.5</v>
      </c>
      <c r="S20" s="29">
        <v>481.63</v>
      </c>
      <c r="T20" s="29">
        <f t="shared" si="7"/>
        <v>532.1878453038674</v>
      </c>
      <c r="U20" s="29">
        <f t="shared" si="8"/>
        <v>1372.6</v>
      </c>
      <c r="V20" s="29">
        <f t="shared" si="9"/>
        <v>918.27</v>
      </c>
      <c r="W20" s="29">
        <f t="shared" si="10"/>
        <v>66.90004371266211</v>
      </c>
    </row>
    <row r="21" spans="1:23" ht="12.75">
      <c r="A21" s="27">
        <v>15</v>
      </c>
      <c r="B21" s="30" t="s">
        <v>66</v>
      </c>
      <c r="C21" s="29">
        <v>12749.12</v>
      </c>
      <c r="D21" s="29">
        <v>5692.13</v>
      </c>
      <c r="E21" s="29">
        <f t="shared" si="0"/>
        <v>44.64723839763058</v>
      </c>
      <c r="F21" s="29">
        <v>7569.89</v>
      </c>
      <c r="G21" s="29">
        <v>2375.12</v>
      </c>
      <c r="H21" s="29">
        <f t="shared" si="1"/>
        <v>31.375885250644327</v>
      </c>
      <c r="I21" s="29">
        <v>15347.64</v>
      </c>
      <c r="J21" s="29">
        <v>6659.24</v>
      </c>
      <c r="K21" s="29">
        <f t="shared" si="2"/>
        <v>43.38934194442924</v>
      </c>
      <c r="L21" s="29">
        <v>23000.69</v>
      </c>
      <c r="M21" s="29">
        <v>11945.8</v>
      </c>
      <c r="N21" s="29">
        <f t="shared" si="3"/>
        <v>51.936702768482164</v>
      </c>
      <c r="O21" s="29">
        <f t="shared" si="4"/>
        <v>51097.45</v>
      </c>
      <c r="P21" s="29">
        <f t="shared" si="5"/>
        <v>24297.17</v>
      </c>
      <c r="Q21" s="29">
        <f t="shared" si="6"/>
        <v>47.55065076632983</v>
      </c>
      <c r="R21" s="29">
        <v>5761.67</v>
      </c>
      <c r="S21" s="29">
        <v>31028.13</v>
      </c>
      <c r="T21" s="29">
        <f t="shared" si="7"/>
        <v>538.5266771613092</v>
      </c>
      <c r="U21" s="29">
        <f t="shared" si="8"/>
        <v>56859.119999999995</v>
      </c>
      <c r="V21" s="29">
        <f t="shared" si="9"/>
        <v>55325.3</v>
      </c>
      <c r="W21" s="29">
        <f t="shared" si="10"/>
        <v>97.30242043844507</v>
      </c>
    </row>
    <row r="22" spans="1:23" ht="12.75">
      <c r="A22" s="27">
        <v>16</v>
      </c>
      <c r="B22" s="30" t="s">
        <v>67</v>
      </c>
      <c r="C22" s="29">
        <v>95546.46</v>
      </c>
      <c r="D22" s="29">
        <v>57258.08</v>
      </c>
      <c r="E22" s="29">
        <f t="shared" si="0"/>
        <v>59.92695072114655</v>
      </c>
      <c r="F22" s="29">
        <v>68960.11</v>
      </c>
      <c r="G22" s="29">
        <v>47860.48</v>
      </c>
      <c r="H22" s="29">
        <f t="shared" si="1"/>
        <v>69.40313755299984</v>
      </c>
      <c r="I22" s="29">
        <v>24128.44</v>
      </c>
      <c r="J22" s="29">
        <v>72408.87</v>
      </c>
      <c r="K22" s="29">
        <f t="shared" si="2"/>
        <v>300.09760266308143</v>
      </c>
      <c r="L22" s="29">
        <v>49291.43</v>
      </c>
      <c r="M22" s="29">
        <v>163012.59</v>
      </c>
      <c r="N22" s="29">
        <f t="shared" si="3"/>
        <v>330.7118296223096</v>
      </c>
      <c r="O22" s="29">
        <f t="shared" si="4"/>
        <v>168966.33000000002</v>
      </c>
      <c r="P22" s="29">
        <f t="shared" si="5"/>
        <v>292679.54</v>
      </c>
      <c r="Q22" s="29">
        <f t="shared" si="6"/>
        <v>173.21767005296257</v>
      </c>
      <c r="R22" s="29">
        <v>7982.96</v>
      </c>
      <c r="S22" s="29">
        <v>76174.82</v>
      </c>
      <c r="T22" s="29">
        <f t="shared" si="7"/>
        <v>954.2177337729364</v>
      </c>
      <c r="U22" s="29">
        <f t="shared" si="8"/>
        <v>176949.29</v>
      </c>
      <c r="V22" s="29">
        <f t="shared" si="9"/>
        <v>368854.36</v>
      </c>
      <c r="W22" s="29">
        <f t="shared" si="10"/>
        <v>208.4520146986744</v>
      </c>
    </row>
    <row r="23" spans="1:23" ht="12.75">
      <c r="A23" s="27">
        <v>17</v>
      </c>
      <c r="B23" s="30" t="s">
        <v>68</v>
      </c>
      <c r="C23" s="29">
        <v>329295.12</v>
      </c>
      <c r="D23" s="29">
        <v>300301.39</v>
      </c>
      <c r="E23" s="29">
        <f t="shared" si="0"/>
        <v>91.19521418963026</v>
      </c>
      <c r="F23" s="29">
        <v>211733.85</v>
      </c>
      <c r="G23" s="29">
        <v>244542.57</v>
      </c>
      <c r="H23" s="29">
        <f t="shared" si="1"/>
        <v>115.49526445582508</v>
      </c>
      <c r="I23" s="29">
        <v>115405.06</v>
      </c>
      <c r="J23" s="29">
        <v>193598.62</v>
      </c>
      <c r="K23" s="29">
        <f t="shared" si="2"/>
        <v>167.75574658511508</v>
      </c>
      <c r="L23" s="29">
        <v>228102.14</v>
      </c>
      <c r="M23" s="29">
        <v>548065.54</v>
      </c>
      <c r="N23" s="29">
        <f t="shared" si="3"/>
        <v>240.27198517295804</v>
      </c>
      <c r="O23" s="29">
        <f t="shared" si="4"/>
        <v>672802.3200000001</v>
      </c>
      <c r="P23" s="29">
        <f t="shared" si="5"/>
        <v>1041965.55</v>
      </c>
      <c r="Q23" s="29">
        <f t="shared" si="6"/>
        <v>154.8694942074516</v>
      </c>
      <c r="R23" s="29">
        <v>74737.63</v>
      </c>
      <c r="S23" s="29">
        <v>300262.53</v>
      </c>
      <c r="T23" s="29">
        <f t="shared" si="7"/>
        <v>401.7554878312304</v>
      </c>
      <c r="U23" s="29">
        <f t="shared" si="8"/>
        <v>747539.9500000001</v>
      </c>
      <c r="V23" s="29">
        <f t="shared" si="9"/>
        <v>1342228.08</v>
      </c>
      <c r="W23" s="29">
        <f t="shared" si="10"/>
        <v>179.5526887894085</v>
      </c>
    </row>
    <row r="24" spans="1:23" ht="12.75">
      <c r="A24" s="27">
        <v>18</v>
      </c>
      <c r="B24" s="30" t="s">
        <v>69</v>
      </c>
      <c r="C24" s="29">
        <v>18516.18</v>
      </c>
      <c r="D24" s="29">
        <v>6880.51</v>
      </c>
      <c r="E24" s="29">
        <f t="shared" si="0"/>
        <v>37.15944649490338</v>
      </c>
      <c r="F24" s="29">
        <v>8015.05</v>
      </c>
      <c r="G24" s="29">
        <v>4434.7</v>
      </c>
      <c r="H24" s="29">
        <f t="shared" si="1"/>
        <v>55.329661075102464</v>
      </c>
      <c r="I24" s="29">
        <v>8029.97</v>
      </c>
      <c r="J24" s="29">
        <v>1748.49</v>
      </c>
      <c r="K24" s="29">
        <f t="shared" si="2"/>
        <v>21.77455208425436</v>
      </c>
      <c r="L24" s="29">
        <v>24117.9</v>
      </c>
      <c r="M24" s="29">
        <v>16912.23</v>
      </c>
      <c r="N24" s="29">
        <f t="shared" si="3"/>
        <v>70.12314504994215</v>
      </c>
      <c r="O24" s="29">
        <f t="shared" si="4"/>
        <v>50664.05</v>
      </c>
      <c r="P24" s="29">
        <f t="shared" si="5"/>
        <v>25541.23</v>
      </c>
      <c r="Q24" s="29">
        <f t="shared" si="6"/>
        <v>50.41292593071418</v>
      </c>
      <c r="R24" s="29">
        <v>7315.35</v>
      </c>
      <c r="S24" s="29">
        <v>7293.93</v>
      </c>
      <c r="T24" s="29">
        <f t="shared" si="7"/>
        <v>99.70719104349074</v>
      </c>
      <c r="U24" s="29">
        <f t="shared" si="8"/>
        <v>57979.4</v>
      </c>
      <c r="V24" s="29">
        <f t="shared" si="9"/>
        <v>32835.16</v>
      </c>
      <c r="W24" s="29">
        <f t="shared" si="10"/>
        <v>56.63245911478905</v>
      </c>
    </row>
    <row r="25" spans="1:23" ht="12.75">
      <c r="A25" s="27">
        <v>19</v>
      </c>
      <c r="B25" s="30" t="s">
        <v>70</v>
      </c>
      <c r="C25" s="29">
        <v>18894.12</v>
      </c>
      <c r="D25" s="29">
        <v>9147.14</v>
      </c>
      <c r="E25" s="29">
        <f t="shared" si="0"/>
        <v>48.4126278440065</v>
      </c>
      <c r="F25" s="29">
        <v>8226.59</v>
      </c>
      <c r="G25" s="29">
        <v>6284.44</v>
      </c>
      <c r="H25" s="29">
        <f t="shared" si="1"/>
        <v>76.39179781659229</v>
      </c>
      <c r="I25" s="29">
        <v>6291.97</v>
      </c>
      <c r="J25" s="29">
        <v>785.37</v>
      </c>
      <c r="K25" s="29">
        <f t="shared" si="2"/>
        <v>12.482100200732043</v>
      </c>
      <c r="L25" s="29">
        <v>14342.41</v>
      </c>
      <c r="M25" s="29">
        <v>6407.61</v>
      </c>
      <c r="N25" s="29">
        <f t="shared" si="3"/>
        <v>44.67596449969008</v>
      </c>
      <c r="O25" s="29">
        <f t="shared" si="4"/>
        <v>39528.5</v>
      </c>
      <c r="P25" s="29">
        <f t="shared" si="5"/>
        <v>16340.119999999999</v>
      </c>
      <c r="Q25" s="29">
        <f t="shared" si="6"/>
        <v>41.33756656589549</v>
      </c>
      <c r="R25" s="29">
        <v>3984.29</v>
      </c>
      <c r="S25" s="29">
        <v>1237.56</v>
      </c>
      <c r="T25" s="29">
        <f t="shared" si="7"/>
        <v>31.060992046261692</v>
      </c>
      <c r="U25" s="29">
        <f t="shared" si="8"/>
        <v>43512.79</v>
      </c>
      <c r="V25" s="29">
        <f t="shared" si="9"/>
        <v>17577.68</v>
      </c>
      <c r="W25" s="29">
        <f t="shared" si="10"/>
        <v>40.396582246277475</v>
      </c>
    </row>
    <row r="26" spans="1:23" ht="12.75">
      <c r="A26" s="27">
        <v>20</v>
      </c>
      <c r="B26" s="30" t="s">
        <v>71</v>
      </c>
      <c r="C26" s="29">
        <v>87379.42</v>
      </c>
      <c r="D26" s="29">
        <v>35377.48</v>
      </c>
      <c r="E26" s="29">
        <f t="shared" si="0"/>
        <v>40.48719938859746</v>
      </c>
      <c r="F26" s="29">
        <v>39919.16</v>
      </c>
      <c r="G26" s="29">
        <v>26474.7</v>
      </c>
      <c r="H26" s="29">
        <f t="shared" si="1"/>
        <v>66.32078430508056</v>
      </c>
      <c r="I26" s="29">
        <v>18269.33</v>
      </c>
      <c r="J26" s="29">
        <v>4870.92</v>
      </c>
      <c r="K26" s="29">
        <f t="shared" si="2"/>
        <v>26.661733079428746</v>
      </c>
      <c r="L26" s="29">
        <v>51363.71</v>
      </c>
      <c r="M26" s="29">
        <v>26649.16</v>
      </c>
      <c r="N26" s="29">
        <f t="shared" si="3"/>
        <v>51.88324597269162</v>
      </c>
      <c r="O26" s="29">
        <f t="shared" si="4"/>
        <v>157012.46</v>
      </c>
      <c r="P26" s="29">
        <f t="shared" si="5"/>
        <v>66897.56</v>
      </c>
      <c r="Q26" s="29">
        <f t="shared" si="6"/>
        <v>42.60652944358684</v>
      </c>
      <c r="R26" s="29">
        <v>19058</v>
      </c>
      <c r="S26" s="29">
        <v>57445.13</v>
      </c>
      <c r="T26" s="29">
        <f t="shared" si="7"/>
        <v>301.42265715185226</v>
      </c>
      <c r="U26" s="29">
        <f t="shared" si="8"/>
        <v>176070.46</v>
      </c>
      <c r="V26" s="29">
        <f t="shared" si="9"/>
        <v>124342.69</v>
      </c>
      <c r="W26" s="29">
        <f t="shared" si="10"/>
        <v>70.62098321319772</v>
      </c>
    </row>
    <row r="27" spans="1:23" ht="12.75">
      <c r="A27" s="27">
        <v>21</v>
      </c>
      <c r="B27" s="30" t="s">
        <v>72</v>
      </c>
      <c r="C27" s="29">
        <v>328.15</v>
      </c>
      <c r="D27" s="29">
        <v>40.01</v>
      </c>
      <c r="E27" s="29">
        <f t="shared" si="0"/>
        <v>12.192594849916198</v>
      </c>
      <c r="F27" s="29">
        <v>250</v>
      </c>
      <c r="G27" s="29">
        <v>25.23</v>
      </c>
      <c r="H27" s="29">
        <f t="shared" si="1"/>
        <v>10.092</v>
      </c>
      <c r="I27" s="29">
        <v>816.24</v>
      </c>
      <c r="J27" s="29">
        <v>2125.04</v>
      </c>
      <c r="K27" s="29">
        <f t="shared" si="2"/>
        <v>260.34499656963635</v>
      </c>
      <c r="L27" s="29">
        <v>3016.55</v>
      </c>
      <c r="M27" s="29">
        <v>1962.07</v>
      </c>
      <c r="N27" s="29">
        <f t="shared" si="3"/>
        <v>65.04350996999884</v>
      </c>
      <c r="O27" s="29">
        <f t="shared" si="4"/>
        <v>4160.9400000000005</v>
      </c>
      <c r="P27" s="29">
        <f t="shared" si="5"/>
        <v>4127.12</v>
      </c>
      <c r="Q27" s="29">
        <f t="shared" si="6"/>
        <v>99.18720289165428</v>
      </c>
      <c r="R27" s="29">
        <v>418.9</v>
      </c>
      <c r="S27" s="29">
        <v>389.64</v>
      </c>
      <c r="T27" s="29">
        <f t="shared" si="7"/>
        <v>93.01503938887564</v>
      </c>
      <c r="U27" s="29">
        <f t="shared" si="8"/>
        <v>4579.84</v>
      </c>
      <c r="V27" s="29">
        <f t="shared" si="9"/>
        <v>4516.76</v>
      </c>
      <c r="W27" s="29">
        <f t="shared" si="10"/>
        <v>98.62265930687535</v>
      </c>
    </row>
    <row r="28" spans="1:23" ht="12.75">
      <c r="A28" s="27">
        <v>22</v>
      </c>
      <c r="B28" s="30" t="s">
        <v>73</v>
      </c>
      <c r="C28" s="29">
        <v>3448.14</v>
      </c>
      <c r="D28" s="29">
        <v>1642.08</v>
      </c>
      <c r="E28" s="29">
        <f t="shared" si="0"/>
        <v>47.6221963145348</v>
      </c>
      <c r="F28" s="29">
        <v>994.99</v>
      </c>
      <c r="G28" s="29">
        <v>843.85</v>
      </c>
      <c r="H28" s="29">
        <f t="shared" si="1"/>
        <v>84.80989758691042</v>
      </c>
      <c r="I28" s="29">
        <v>1704.9</v>
      </c>
      <c r="J28" s="29">
        <v>1123.64</v>
      </c>
      <c r="K28" s="29">
        <f t="shared" si="2"/>
        <v>65.90650478033903</v>
      </c>
      <c r="L28" s="29">
        <v>13142.83</v>
      </c>
      <c r="M28" s="29">
        <v>17044.29</v>
      </c>
      <c r="N28" s="29">
        <f t="shared" si="3"/>
        <v>129.6850830452802</v>
      </c>
      <c r="O28" s="29">
        <f t="shared" si="4"/>
        <v>18295.87</v>
      </c>
      <c r="P28" s="29">
        <f t="shared" si="5"/>
        <v>19810.010000000002</v>
      </c>
      <c r="Q28" s="29">
        <f t="shared" si="6"/>
        <v>108.27585679172405</v>
      </c>
      <c r="R28" s="29">
        <v>3839.07</v>
      </c>
      <c r="S28" s="29">
        <v>2930.45</v>
      </c>
      <c r="T28" s="29">
        <f t="shared" si="7"/>
        <v>76.33228880952939</v>
      </c>
      <c r="U28" s="29">
        <f t="shared" si="8"/>
        <v>22134.94</v>
      </c>
      <c r="V28" s="29">
        <f t="shared" si="9"/>
        <v>22740.460000000003</v>
      </c>
      <c r="W28" s="29">
        <f t="shared" si="10"/>
        <v>102.7355845554585</v>
      </c>
    </row>
    <row r="29" spans="1:23" ht="12.75">
      <c r="A29" s="31"/>
      <c r="B29" s="32" t="s">
        <v>74</v>
      </c>
      <c r="C29" s="33">
        <f>SUM(C7:C28)</f>
        <v>1558892.29</v>
      </c>
      <c r="D29" s="33">
        <f>SUM(D7:D28)</f>
        <v>1119997.81</v>
      </c>
      <c r="E29" s="34">
        <f t="shared" si="0"/>
        <v>71.84574695664189</v>
      </c>
      <c r="F29" s="33">
        <f>SUM(F7:F28)</f>
        <v>926592.43</v>
      </c>
      <c r="G29" s="33">
        <f>SUM(G7:G28)</f>
        <v>786564.9899999998</v>
      </c>
      <c r="H29" s="34">
        <f t="shared" si="1"/>
        <v>84.8879145278577</v>
      </c>
      <c r="I29" s="33">
        <f>SUM(I7:I28)</f>
        <v>450994.74</v>
      </c>
      <c r="J29" s="33">
        <f>SUM(J7:J28)</f>
        <v>513131.51999999996</v>
      </c>
      <c r="K29" s="34">
        <f t="shared" si="2"/>
        <v>113.77771723013886</v>
      </c>
      <c r="L29" s="33">
        <f>SUM(L7:L28)</f>
        <v>959117.68</v>
      </c>
      <c r="M29" s="33">
        <f>SUM(M7:M28)</f>
        <v>1218339.22</v>
      </c>
      <c r="N29" s="34">
        <f t="shared" si="3"/>
        <v>127.02708389235406</v>
      </c>
      <c r="O29" s="33">
        <f>SUM(O7:O28)</f>
        <v>2969004.7100000004</v>
      </c>
      <c r="P29" s="33">
        <f>SUM(P7:P28)</f>
        <v>2851468.55</v>
      </c>
      <c r="Q29" s="34">
        <f t="shared" si="6"/>
        <v>96.04122689316985</v>
      </c>
      <c r="R29" s="33">
        <f>SUM(R7:R28)</f>
        <v>356296.6</v>
      </c>
      <c r="S29" s="33">
        <f>SUM(S7:S28)</f>
        <v>1035763.5100000001</v>
      </c>
      <c r="T29" s="34">
        <f t="shared" si="7"/>
        <v>290.7026084447621</v>
      </c>
      <c r="U29" s="33">
        <f>SUM(U7:U28)</f>
        <v>3325301.3099999996</v>
      </c>
      <c r="V29" s="33">
        <f>SUM(V7:V28)</f>
        <v>3887232.06</v>
      </c>
      <c r="W29" s="34">
        <f t="shared" si="10"/>
        <v>116.89864158505385</v>
      </c>
    </row>
    <row r="30" spans="1:23" ht="12.75">
      <c r="A30" s="35">
        <v>23</v>
      </c>
      <c r="B30" s="36" t="s">
        <v>75</v>
      </c>
      <c r="C30" s="29">
        <v>49155.93</v>
      </c>
      <c r="D30" s="29">
        <v>22732.23</v>
      </c>
      <c r="E30" s="29">
        <f t="shared" si="0"/>
        <v>46.24514275286827</v>
      </c>
      <c r="F30" s="29">
        <v>11580.37</v>
      </c>
      <c r="G30" s="29">
        <v>8635.09</v>
      </c>
      <c r="H30" s="29">
        <f t="shared" si="1"/>
        <v>74.56661574716524</v>
      </c>
      <c r="I30" s="29">
        <v>8453.6</v>
      </c>
      <c r="J30" s="29">
        <v>7091.1</v>
      </c>
      <c r="K30" s="29">
        <f t="shared" si="2"/>
        <v>83.88260622693291</v>
      </c>
      <c r="L30" s="29">
        <v>20577.97</v>
      </c>
      <c r="M30" s="29">
        <v>40198.9</v>
      </c>
      <c r="N30" s="29">
        <f t="shared" si="3"/>
        <v>195.34920111167426</v>
      </c>
      <c r="O30" s="29">
        <f aca="true" t="shared" si="11" ref="O30:P36">C30+I30+L30</f>
        <v>78187.5</v>
      </c>
      <c r="P30" s="29">
        <f t="shared" si="11"/>
        <v>70022.23000000001</v>
      </c>
      <c r="Q30" s="29">
        <f t="shared" si="6"/>
        <v>89.55680895283774</v>
      </c>
      <c r="R30" s="29">
        <v>4837.8</v>
      </c>
      <c r="S30" s="29">
        <v>19250.96</v>
      </c>
      <c r="T30" s="29">
        <f t="shared" si="7"/>
        <v>397.92798379428666</v>
      </c>
      <c r="U30" s="29">
        <f aca="true" t="shared" si="12" ref="U30:V36">O30+R30</f>
        <v>83025.3</v>
      </c>
      <c r="V30" s="29">
        <f t="shared" si="12"/>
        <v>89273.19</v>
      </c>
      <c r="W30" s="29">
        <f t="shared" si="10"/>
        <v>107.52528446148342</v>
      </c>
    </row>
    <row r="31" spans="1:23" ht="12.75">
      <c r="A31" s="35">
        <v>24</v>
      </c>
      <c r="B31" s="36" t="s">
        <v>76</v>
      </c>
      <c r="C31" s="29">
        <v>6555.44</v>
      </c>
      <c r="D31" s="29">
        <v>3794</v>
      </c>
      <c r="E31" s="29">
        <f t="shared" si="0"/>
        <v>57.87559645119168</v>
      </c>
      <c r="F31" s="29">
        <v>3546.5</v>
      </c>
      <c r="G31" s="29">
        <v>2424.99</v>
      </c>
      <c r="H31" s="29">
        <f t="shared" si="1"/>
        <v>68.3769913999718</v>
      </c>
      <c r="I31" s="29">
        <v>3171.03</v>
      </c>
      <c r="J31" s="29">
        <v>3145.82</v>
      </c>
      <c r="K31" s="29">
        <f t="shared" si="2"/>
        <v>99.20499017669337</v>
      </c>
      <c r="L31" s="29">
        <v>13069.12</v>
      </c>
      <c r="M31" s="29">
        <v>12373.25</v>
      </c>
      <c r="N31" s="29">
        <f t="shared" si="3"/>
        <v>94.67546399451531</v>
      </c>
      <c r="O31" s="29">
        <f t="shared" si="11"/>
        <v>22795.59</v>
      </c>
      <c r="P31" s="29">
        <f t="shared" si="11"/>
        <v>19313.07</v>
      </c>
      <c r="Q31" s="29">
        <f t="shared" si="6"/>
        <v>84.7228345482613</v>
      </c>
      <c r="R31" s="29">
        <v>11436.45</v>
      </c>
      <c r="S31" s="29">
        <v>18777.16</v>
      </c>
      <c r="T31" s="29">
        <f t="shared" si="7"/>
        <v>164.18696361195998</v>
      </c>
      <c r="U31" s="29">
        <f t="shared" si="12"/>
        <v>34232.04</v>
      </c>
      <c r="V31" s="29">
        <f t="shared" si="12"/>
        <v>38090.229999999996</v>
      </c>
      <c r="W31" s="29">
        <f t="shared" si="10"/>
        <v>111.27069844508243</v>
      </c>
    </row>
    <row r="32" spans="1:23" ht="12.75">
      <c r="A32" s="35">
        <v>25</v>
      </c>
      <c r="B32" s="36" t="s">
        <v>77</v>
      </c>
      <c r="C32" s="29">
        <v>23310.15</v>
      </c>
      <c r="D32" s="29">
        <v>63009.97</v>
      </c>
      <c r="E32" s="29">
        <f t="shared" si="0"/>
        <v>270.31130215807275</v>
      </c>
      <c r="F32" s="29">
        <v>9473.42</v>
      </c>
      <c r="G32" s="29">
        <v>11383.06</v>
      </c>
      <c r="H32" s="29">
        <f t="shared" si="1"/>
        <v>120.15787329179958</v>
      </c>
      <c r="I32" s="29">
        <v>58187.75</v>
      </c>
      <c r="J32" s="29">
        <v>36199.46</v>
      </c>
      <c r="K32" s="29">
        <f t="shared" si="2"/>
        <v>62.21147922028262</v>
      </c>
      <c r="L32" s="29">
        <v>47883.31</v>
      </c>
      <c r="M32" s="29">
        <v>23447.11</v>
      </c>
      <c r="N32" s="29">
        <f t="shared" si="3"/>
        <v>48.96718710548623</v>
      </c>
      <c r="O32" s="29">
        <f t="shared" si="11"/>
        <v>129381.20999999999</v>
      </c>
      <c r="P32" s="29">
        <f t="shared" si="11"/>
        <v>122656.54</v>
      </c>
      <c r="Q32" s="29">
        <f t="shared" si="6"/>
        <v>94.80243692264125</v>
      </c>
      <c r="R32" s="29">
        <v>149785.66</v>
      </c>
      <c r="S32" s="29">
        <v>207434.87</v>
      </c>
      <c r="T32" s="29">
        <f t="shared" si="7"/>
        <v>138.48780317154527</v>
      </c>
      <c r="U32" s="29">
        <f t="shared" si="12"/>
        <v>279166.87</v>
      </c>
      <c r="V32" s="29">
        <f t="shared" si="12"/>
        <v>330091.41</v>
      </c>
      <c r="W32" s="29">
        <f t="shared" si="10"/>
        <v>118.24161298222815</v>
      </c>
    </row>
    <row r="33" spans="1:23" ht="12.75">
      <c r="A33" s="35">
        <v>26</v>
      </c>
      <c r="B33" s="36" t="s">
        <v>78</v>
      </c>
      <c r="C33" s="29">
        <v>74593.66</v>
      </c>
      <c r="D33" s="29">
        <v>78273.77</v>
      </c>
      <c r="E33" s="29">
        <f t="shared" si="0"/>
        <v>104.9335426093853</v>
      </c>
      <c r="F33" s="29">
        <v>18952.38</v>
      </c>
      <c r="G33" s="29">
        <v>47822.03</v>
      </c>
      <c r="H33" s="29">
        <f t="shared" si="1"/>
        <v>252.32730664961338</v>
      </c>
      <c r="I33" s="29">
        <v>31579.99</v>
      </c>
      <c r="J33" s="29">
        <v>25774.14</v>
      </c>
      <c r="K33" s="29">
        <f t="shared" si="2"/>
        <v>81.61541533103716</v>
      </c>
      <c r="L33" s="29">
        <v>204127.2</v>
      </c>
      <c r="M33" s="29">
        <v>58128.71</v>
      </c>
      <c r="N33" s="29">
        <f t="shared" si="3"/>
        <v>28.476709620275983</v>
      </c>
      <c r="O33" s="29">
        <f t="shared" si="11"/>
        <v>310300.85000000003</v>
      </c>
      <c r="P33" s="29">
        <f t="shared" si="11"/>
        <v>162176.62</v>
      </c>
      <c r="Q33" s="29">
        <f t="shared" si="6"/>
        <v>52.26431703296977</v>
      </c>
      <c r="R33" s="29">
        <v>257772.08</v>
      </c>
      <c r="S33" s="29">
        <v>447991.8</v>
      </c>
      <c r="T33" s="29">
        <f t="shared" si="7"/>
        <v>173.79376385526317</v>
      </c>
      <c r="U33" s="29">
        <f t="shared" si="12"/>
        <v>568072.93</v>
      </c>
      <c r="V33" s="29">
        <f t="shared" si="12"/>
        <v>610168.4199999999</v>
      </c>
      <c r="W33" s="29">
        <f t="shared" si="10"/>
        <v>107.41022635949223</v>
      </c>
    </row>
    <row r="34" spans="1:23" ht="12.75">
      <c r="A34" s="35">
        <v>27</v>
      </c>
      <c r="B34" s="36" t="s">
        <v>79</v>
      </c>
      <c r="C34" s="29">
        <v>567.61</v>
      </c>
      <c r="D34" s="29">
        <v>114.5</v>
      </c>
      <c r="E34" s="29">
        <f t="shared" si="0"/>
        <v>20.17230140413312</v>
      </c>
      <c r="F34" s="29">
        <v>159.84</v>
      </c>
      <c r="G34" s="29">
        <v>114.5</v>
      </c>
      <c r="H34" s="29">
        <f t="shared" si="1"/>
        <v>71.63413413413413</v>
      </c>
      <c r="I34" s="29">
        <v>486.77</v>
      </c>
      <c r="J34" s="29"/>
      <c r="K34" s="29">
        <f t="shared" si="2"/>
        <v>0</v>
      </c>
      <c r="L34" s="29">
        <v>2189</v>
      </c>
      <c r="M34" s="29">
        <v>2915.33</v>
      </c>
      <c r="N34" s="29">
        <f t="shared" si="3"/>
        <v>133.18090452261308</v>
      </c>
      <c r="O34" s="29">
        <f t="shared" si="11"/>
        <v>3243.38</v>
      </c>
      <c r="P34" s="29">
        <f t="shared" si="11"/>
        <v>3029.83</v>
      </c>
      <c r="Q34" s="29">
        <f t="shared" si="6"/>
        <v>93.41581929961953</v>
      </c>
      <c r="R34" s="29">
        <v>667.24</v>
      </c>
      <c r="S34" s="29">
        <v>41306.73</v>
      </c>
      <c r="T34" s="29">
        <f t="shared" si="7"/>
        <v>6190.685510461004</v>
      </c>
      <c r="U34" s="29">
        <f t="shared" si="12"/>
        <v>3910.62</v>
      </c>
      <c r="V34" s="29">
        <f t="shared" si="12"/>
        <v>44336.560000000005</v>
      </c>
      <c r="W34" s="29">
        <f t="shared" si="10"/>
        <v>1133.7475898962316</v>
      </c>
    </row>
    <row r="35" spans="1:23" ht="12.75">
      <c r="A35" s="35">
        <v>28</v>
      </c>
      <c r="B35" s="36" t="s">
        <v>80</v>
      </c>
      <c r="C35" s="29">
        <v>1063.5</v>
      </c>
      <c r="D35" s="29">
        <v>255.99</v>
      </c>
      <c r="E35" s="29">
        <f t="shared" si="0"/>
        <v>24.070521861777152</v>
      </c>
      <c r="F35" s="29">
        <v>276.56</v>
      </c>
      <c r="G35" s="29">
        <v>146.74</v>
      </c>
      <c r="H35" s="29">
        <f t="shared" si="1"/>
        <v>53.05901070292161</v>
      </c>
      <c r="I35" s="29">
        <v>2490.94</v>
      </c>
      <c r="J35" s="29">
        <v>30</v>
      </c>
      <c r="K35" s="29">
        <f t="shared" si="2"/>
        <v>1.204364617373361</v>
      </c>
      <c r="L35" s="29">
        <v>2637.06</v>
      </c>
      <c r="M35" s="29">
        <v>2240.99</v>
      </c>
      <c r="N35" s="29">
        <f t="shared" si="3"/>
        <v>84.9806223597491</v>
      </c>
      <c r="O35" s="29">
        <f t="shared" si="11"/>
        <v>6191.5</v>
      </c>
      <c r="P35" s="29">
        <f t="shared" si="11"/>
        <v>2526.9799999999996</v>
      </c>
      <c r="Q35" s="29">
        <f t="shared" si="6"/>
        <v>40.813696196398276</v>
      </c>
      <c r="R35" s="29">
        <v>2017.03</v>
      </c>
      <c r="S35" s="29">
        <v>344.7</v>
      </c>
      <c r="T35" s="29">
        <f t="shared" si="7"/>
        <v>17.089483051813804</v>
      </c>
      <c r="U35" s="29">
        <f t="shared" si="12"/>
        <v>8208.53</v>
      </c>
      <c r="V35" s="29">
        <f t="shared" si="12"/>
        <v>2871.6799999999994</v>
      </c>
      <c r="W35" s="29">
        <f t="shared" si="10"/>
        <v>34.98409581252672</v>
      </c>
    </row>
    <row r="36" spans="1:23" ht="12.75">
      <c r="A36" s="35">
        <v>29</v>
      </c>
      <c r="B36" s="36" t="s">
        <v>81</v>
      </c>
      <c r="C36" s="29">
        <v>7225.54</v>
      </c>
      <c r="D36" s="29">
        <v>8308.32</v>
      </c>
      <c r="E36" s="29">
        <f t="shared" si="0"/>
        <v>114.98545437434434</v>
      </c>
      <c r="F36" s="29">
        <v>2783.29</v>
      </c>
      <c r="G36" s="29">
        <v>4650.64</v>
      </c>
      <c r="H36" s="29">
        <f t="shared" si="1"/>
        <v>167.09146369943485</v>
      </c>
      <c r="I36" s="29">
        <v>2828.83</v>
      </c>
      <c r="J36" s="29">
        <v>1249.01</v>
      </c>
      <c r="K36" s="29">
        <f t="shared" si="2"/>
        <v>44.15288299402933</v>
      </c>
      <c r="L36" s="29">
        <v>5725.3</v>
      </c>
      <c r="M36" s="29">
        <v>3374</v>
      </c>
      <c r="N36" s="29">
        <f t="shared" si="3"/>
        <v>58.931409707788234</v>
      </c>
      <c r="O36" s="29">
        <f t="shared" si="11"/>
        <v>15779.669999999998</v>
      </c>
      <c r="P36" s="29">
        <f t="shared" si="11"/>
        <v>12931.33</v>
      </c>
      <c r="Q36" s="29">
        <f t="shared" si="6"/>
        <v>81.9493056572159</v>
      </c>
      <c r="R36" s="29">
        <v>2569.03</v>
      </c>
      <c r="S36" s="29">
        <v>3343.79</v>
      </c>
      <c r="T36" s="29">
        <f t="shared" si="7"/>
        <v>130.1576859748621</v>
      </c>
      <c r="U36" s="29">
        <f t="shared" si="12"/>
        <v>18348.699999999997</v>
      </c>
      <c r="V36" s="29">
        <f t="shared" si="12"/>
        <v>16275.119999999999</v>
      </c>
      <c r="W36" s="29">
        <f t="shared" si="10"/>
        <v>88.69903589900103</v>
      </c>
    </row>
    <row r="37" spans="1:23" ht="12.75">
      <c r="A37" s="31"/>
      <c r="B37" s="32" t="s">
        <v>82</v>
      </c>
      <c r="C37" s="33">
        <f>SUM(C30:C36)</f>
        <v>162471.83</v>
      </c>
      <c r="D37" s="33">
        <f>SUM(D30:D36)</f>
        <v>176488.78</v>
      </c>
      <c r="E37" s="34">
        <f t="shared" si="0"/>
        <v>108.62731096215265</v>
      </c>
      <c r="F37" s="33">
        <f>SUM(F30:F36)</f>
        <v>46772.35999999999</v>
      </c>
      <c r="G37" s="33">
        <f>SUM(G30:G36)</f>
        <v>75177.05</v>
      </c>
      <c r="H37" s="34">
        <f t="shared" si="1"/>
        <v>160.72964887809812</v>
      </c>
      <c r="I37" s="33">
        <f>SUM(I30:I36)</f>
        <v>107198.91000000002</v>
      </c>
      <c r="J37" s="33">
        <f>SUM(J30:J36)</f>
        <v>73489.52999999998</v>
      </c>
      <c r="K37" s="34">
        <f t="shared" si="2"/>
        <v>68.55436309940089</v>
      </c>
      <c r="L37" s="33">
        <f>SUM(L30:L36)</f>
        <v>296208.95999999996</v>
      </c>
      <c r="M37" s="33">
        <f>SUM(M30:M36)</f>
        <v>142678.28999999998</v>
      </c>
      <c r="N37" s="34">
        <f t="shared" si="3"/>
        <v>48.16812091031952</v>
      </c>
      <c r="O37" s="33">
        <f>SUM(O30:O36)</f>
        <v>565879.7000000001</v>
      </c>
      <c r="P37" s="33">
        <f>SUM(P30:P36)</f>
        <v>392656.60000000003</v>
      </c>
      <c r="Q37" s="34">
        <f t="shared" si="6"/>
        <v>69.38870576201973</v>
      </c>
      <c r="R37" s="33">
        <f>SUM(R30:R36)</f>
        <v>429085.29000000004</v>
      </c>
      <c r="S37" s="33">
        <f>SUM(S30:S36)</f>
        <v>738450.01</v>
      </c>
      <c r="T37" s="34">
        <f t="shared" si="7"/>
        <v>172.09865432581012</v>
      </c>
      <c r="U37" s="33">
        <f>SUM(U30:U36)</f>
        <v>994964.99</v>
      </c>
      <c r="V37" s="33">
        <f>SUM(V30:V36)</f>
        <v>1131106.61</v>
      </c>
      <c r="W37" s="34">
        <f t="shared" si="10"/>
        <v>113.68305632542912</v>
      </c>
    </row>
    <row r="38" spans="1:23" ht="12.75">
      <c r="A38" s="37" t="s">
        <v>83</v>
      </c>
      <c r="B38" s="38" t="s">
        <v>84</v>
      </c>
      <c r="C38" s="39">
        <f>C29+C37+C60</f>
        <v>1722194.78</v>
      </c>
      <c r="D38" s="39">
        <f>D29+D37+D60</f>
        <v>1302907.31</v>
      </c>
      <c r="E38" s="40">
        <f t="shared" si="0"/>
        <v>75.65388799982311</v>
      </c>
      <c r="F38" s="39">
        <f>F29+F37+F60</f>
        <v>973668.79</v>
      </c>
      <c r="G38" s="39">
        <f>G29+G37+G60</f>
        <v>867055.6499999998</v>
      </c>
      <c r="H38" s="40">
        <f t="shared" si="1"/>
        <v>89.05036896581638</v>
      </c>
      <c r="I38" s="39">
        <f>I29+I37+I60</f>
        <v>562007.1</v>
      </c>
      <c r="J38" s="39">
        <f>J29+J37+J60</f>
        <v>589630.8099999999</v>
      </c>
      <c r="K38" s="40">
        <f t="shared" si="2"/>
        <v>104.91518879387822</v>
      </c>
      <c r="L38" s="39">
        <f>L29+L37+L60</f>
        <v>1262080.6700000002</v>
      </c>
      <c r="M38" s="39">
        <f>M29+M37+M60</f>
        <v>1367428.93</v>
      </c>
      <c r="N38" s="40">
        <f t="shared" si="3"/>
        <v>108.3471890905357</v>
      </c>
      <c r="O38" s="39">
        <f>O29+O37+O60</f>
        <v>3546282.5500000007</v>
      </c>
      <c r="P38" s="39">
        <f>P29+P37+P60</f>
        <v>3259967.05</v>
      </c>
      <c r="Q38" s="40">
        <f t="shared" si="6"/>
        <v>91.9263201405088</v>
      </c>
      <c r="R38" s="39">
        <f>R29+R37+R60</f>
        <v>787891.37</v>
      </c>
      <c r="S38" s="39">
        <f>S29+S37+S60</f>
        <v>1779560.59</v>
      </c>
      <c r="T38" s="40">
        <f t="shared" si="7"/>
        <v>225.8636986974486</v>
      </c>
      <c r="U38" s="39">
        <f>U29+U37+U60</f>
        <v>4334173.92</v>
      </c>
      <c r="V38" s="39">
        <f>V29+V37+V60</f>
        <v>5039527.64</v>
      </c>
      <c r="W38" s="40">
        <f t="shared" si="10"/>
        <v>116.2742366370014</v>
      </c>
    </row>
    <row r="39" spans="1:23" ht="12.75">
      <c r="A39" s="35">
        <v>30</v>
      </c>
      <c r="B39" s="36" t="s">
        <v>85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9">
        <f aca="true" t="shared" si="13" ref="O39:P44">C39+I39+L39</f>
        <v>0</v>
      </c>
      <c r="P39" s="29">
        <f t="shared" si="13"/>
        <v>0</v>
      </c>
      <c r="Q39" s="29" t="e">
        <f t="shared" si="6"/>
        <v>#DIV/0!</v>
      </c>
      <c r="R39" s="41"/>
      <c r="S39" s="41"/>
      <c r="T39" s="41"/>
      <c r="U39" s="29">
        <f aca="true" t="shared" si="14" ref="U39:V44">O39+R39</f>
        <v>0</v>
      </c>
      <c r="V39" s="29">
        <f t="shared" si="14"/>
        <v>0</v>
      </c>
      <c r="W39" s="29" t="e">
        <f t="shared" si="10"/>
        <v>#DIV/0!</v>
      </c>
    </row>
    <row r="40" spans="1:23" ht="12.75">
      <c r="A40" s="35">
        <v>31</v>
      </c>
      <c r="B40" s="36" t="s">
        <v>86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9">
        <f t="shared" si="13"/>
        <v>0</v>
      </c>
      <c r="P40" s="29">
        <f t="shared" si="13"/>
        <v>0</v>
      </c>
      <c r="Q40" s="29" t="e">
        <f t="shared" si="6"/>
        <v>#DIV/0!</v>
      </c>
      <c r="R40" s="41"/>
      <c r="S40" s="41"/>
      <c r="T40" s="41"/>
      <c r="U40" s="29">
        <f t="shared" si="14"/>
        <v>0</v>
      </c>
      <c r="V40" s="29">
        <f t="shared" si="14"/>
        <v>0</v>
      </c>
      <c r="W40" s="29" t="e">
        <f t="shared" si="10"/>
        <v>#DIV/0!</v>
      </c>
    </row>
    <row r="41" spans="1:23" ht="12.75">
      <c r="A41" s="35">
        <v>32</v>
      </c>
      <c r="B41" s="36" t="s">
        <v>87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9">
        <f t="shared" si="13"/>
        <v>0</v>
      </c>
      <c r="P41" s="29">
        <f t="shared" si="13"/>
        <v>0</v>
      </c>
      <c r="Q41" s="29" t="e">
        <f t="shared" si="6"/>
        <v>#DIV/0!</v>
      </c>
      <c r="R41" s="41"/>
      <c r="S41" s="41"/>
      <c r="T41" s="41"/>
      <c r="U41" s="29">
        <f t="shared" si="14"/>
        <v>0</v>
      </c>
      <c r="V41" s="29">
        <f t="shared" si="14"/>
        <v>0</v>
      </c>
      <c r="W41" s="29" t="e">
        <f t="shared" si="10"/>
        <v>#DIV/0!</v>
      </c>
    </row>
    <row r="42" spans="1:23" ht="12.75">
      <c r="A42" s="42" t="s">
        <v>88</v>
      </c>
      <c r="B42" s="32" t="s">
        <v>89</v>
      </c>
      <c r="C42" s="34">
        <v>162048.86</v>
      </c>
      <c r="D42" s="34">
        <v>93858.45</v>
      </c>
      <c r="E42" s="34">
        <f>D42*100/C42</f>
        <v>57.91984590326646</v>
      </c>
      <c r="F42" s="34">
        <v>123862.68</v>
      </c>
      <c r="G42" s="34">
        <v>78823.93</v>
      </c>
      <c r="H42" s="34">
        <f>G42*100/F42</f>
        <v>63.638159613533304</v>
      </c>
      <c r="I42" s="34">
        <v>12809.72</v>
      </c>
      <c r="J42" s="34">
        <v>2238.62</v>
      </c>
      <c r="K42" s="34">
        <f>J42*100/I42</f>
        <v>17.475947952023933</v>
      </c>
      <c r="L42" s="34">
        <v>37900.09</v>
      </c>
      <c r="M42" s="34">
        <v>27310.94</v>
      </c>
      <c r="N42" s="34">
        <f>M42*100/L42</f>
        <v>72.06035658490521</v>
      </c>
      <c r="O42" s="34">
        <f t="shared" si="13"/>
        <v>212758.66999999998</v>
      </c>
      <c r="P42" s="34">
        <f t="shared" si="13"/>
        <v>123408.01</v>
      </c>
      <c r="Q42" s="34">
        <f t="shared" si="6"/>
        <v>58.003751386488744</v>
      </c>
      <c r="R42" s="34">
        <v>19440.27</v>
      </c>
      <c r="S42" s="34">
        <v>21504.08</v>
      </c>
      <c r="T42" s="34">
        <f>S42*100/R42</f>
        <v>110.61615913770744</v>
      </c>
      <c r="U42" s="34">
        <f t="shared" si="14"/>
        <v>232198.93999999997</v>
      </c>
      <c r="V42" s="34">
        <f t="shared" si="14"/>
        <v>144912.09</v>
      </c>
      <c r="W42" s="34">
        <f t="shared" si="10"/>
        <v>62.408592390645715</v>
      </c>
    </row>
    <row r="43" spans="1:23" ht="12.75">
      <c r="A43" s="35">
        <v>33</v>
      </c>
      <c r="B43" s="36" t="s">
        <v>90</v>
      </c>
      <c r="C43" s="29">
        <v>1457909.92</v>
      </c>
      <c r="D43" s="29">
        <v>1025900.33</v>
      </c>
      <c r="E43" s="29">
        <f>D43*100/C43</f>
        <v>70.36788185102685</v>
      </c>
      <c r="F43" s="29">
        <v>1063005.74</v>
      </c>
      <c r="G43" s="29">
        <v>951925.46</v>
      </c>
      <c r="H43" s="29">
        <f>G43*100/F43</f>
        <v>89.55035934236818</v>
      </c>
      <c r="I43" s="29">
        <v>65213.31</v>
      </c>
      <c r="J43" s="29">
        <v>55368.12</v>
      </c>
      <c r="K43" s="29">
        <f>J43*100/I43</f>
        <v>84.90309723582502</v>
      </c>
      <c r="L43" s="29">
        <v>183064.12</v>
      </c>
      <c r="M43" s="29">
        <v>197790.92</v>
      </c>
      <c r="N43" s="29">
        <f>M43*100/L43</f>
        <v>108.04461300226392</v>
      </c>
      <c r="O43" s="29">
        <f t="shared" si="13"/>
        <v>1706187.35</v>
      </c>
      <c r="P43" s="29">
        <f t="shared" si="13"/>
        <v>1279059.3699999999</v>
      </c>
      <c r="Q43" s="29">
        <f t="shared" si="6"/>
        <v>74.96593911565455</v>
      </c>
      <c r="R43" s="29">
        <v>224063.71</v>
      </c>
      <c r="S43" s="29">
        <v>328501.56</v>
      </c>
      <c r="T43" s="29">
        <f>S43*100/R43</f>
        <v>146.61078315627284</v>
      </c>
      <c r="U43" s="29">
        <f t="shared" si="14"/>
        <v>1930251.06</v>
      </c>
      <c r="V43" s="29">
        <f t="shared" si="14"/>
        <v>1607560.93</v>
      </c>
      <c r="W43" s="29">
        <f t="shared" si="10"/>
        <v>83.28247880874108</v>
      </c>
    </row>
    <row r="44" spans="1:23" ht="12.75">
      <c r="A44" s="35">
        <v>34</v>
      </c>
      <c r="B44" s="36" t="s">
        <v>91</v>
      </c>
      <c r="C44" s="29">
        <v>293.7</v>
      </c>
      <c r="D44" s="29"/>
      <c r="E44" s="29">
        <f>D44*100/C44</f>
        <v>0</v>
      </c>
      <c r="F44" s="29">
        <v>37.93</v>
      </c>
      <c r="G44" s="29"/>
      <c r="H44" s="29">
        <f>G44*100/F44</f>
        <v>0</v>
      </c>
      <c r="I44" s="29">
        <v>145.57</v>
      </c>
      <c r="J44" s="29"/>
      <c r="K44" s="29">
        <f>J44*100/I44</f>
        <v>0</v>
      </c>
      <c r="L44" s="29">
        <v>160.73</v>
      </c>
      <c r="M44" s="29"/>
      <c r="N44" s="29">
        <f>M44*100/L44</f>
        <v>0</v>
      </c>
      <c r="O44" s="29">
        <f t="shared" si="13"/>
        <v>600</v>
      </c>
      <c r="P44" s="29">
        <f t="shared" si="13"/>
        <v>0</v>
      </c>
      <c r="Q44" s="29">
        <f t="shared" si="6"/>
        <v>0</v>
      </c>
      <c r="R44" s="29">
        <v>0</v>
      </c>
      <c r="S44" s="29"/>
      <c r="T44" s="29">
        <v>0</v>
      </c>
      <c r="U44" s="29">
        <f t="shared" si="14"/>
        <v>600</v>
      </c>
      <c r="V44" s="29">
        <f t="shared" si="14"/>
        <v>0</v>
      </c>
      <c r="W44" s="29">
        <f t="shared" si="10"/>
        <v>0</v>
      </c>
    </row>
    <row r="45" spans="1:23" ht="12.75">
      <c r="A45" s="42" t="s">
        <v>92</v>
      </c>
      <c r="B45" s="32" t="s">
        <v>93</v>
      </c>
      <c r="C45" s="33">
        <f>SUM(C43:C44)</f>
        <v>1458203.6199999999</v>
      </c>
      <c r="D45" s="33">
        <f>SUM(D43:D44)</f>
        <v>1025900.33</v>
      </c>
      <c r="E45" s="34">
        <f>D45*100/C45</f>
        <v>70.35370890109299</v>
      </c>
      <c r="F45" s="33">
        <f>SUM(F43:F44)</f>
        <v>1063043.67</v>
      </c>
      <c r="G45" s="33">
        <f>SUM(G43:G44)</f>
        <v>951925.46</v>
      </c>
      <c r="H45" s="34">
        <f>G45*100/F45</f>
        <v>89.54716413484688</v>
      </c>
      <c r="I45" s="33">
        <f>SUM(I43:I44)</f>
        <v>65358.88</v>
      </c>
      <c r="J45" s="33">
        <f>SUM(J43:J44)</f>
        <v>55368.12</v>
      </c>
      <c r="K45" s="34">
        <f>J45*100/I45</f>
        <v>84.71399754708159</v>
      </c>
      <c r="L45" s="33">
        <f>SUM(L43:L44)</f>
        <v>183224.85</v>
      </c>
      <c r="M45" s="33">
        <f>SUM(M43:M44)</f>
        <v>197790.92</v>
      </c>
      <c r="N45" s="34">
        <f>M45*100/L45</f>
        <v>107.94983322404138</v>
      </c>
      <c r="O45" s="33">
        <f>SUM(O43:O44)</f>
        <v>1706787.35</v>
      </c>
      <c r="P45" s="33">
        <f>SUM(P43:P44)</f>
        <v>1279059.3699999999</v>
      </c>
      <c r="Q45" s="34">
        <f t="shared" si="6"/>
        <v>74.93958576620572</v>
      </c>
      <c r="R45" s="33">
        <f>SUM(R43:R44)</f>
        <v>224063.71</v>
      </c>
      <c r="S45" s="33">
        <f>SUM(S43:S44)</f>
        <v>328501.56</v>
      </c>
      <c r="T45" s="34">
        <f>S45*100/R45</f>
        <v>146.61078315627284</v>
      </c>
      <c r="U45" s="33">
        <f>SUM(U43:U44)</f>
        <v>1930851.06</v>
      </c>
      <c r="V45" s="33">
        <f>SUM(V43:V44)</f>
        <v>1607560.93</v>
      </c>
      <c r="W45" s="34">
        <f t="shared" si="10"/>
        <v>83.25659929461364</v>
      </c>
    </row>
    <row r="46" spans="1:23" ht="12.75" customHeight="1">
      <c r="A46" s="35">
        <v>35</v>
      </c>
      <c r="B46" s="43" t="s">
        <v>94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9">
        <f>C46+I46+L46</f>
        <v>0</v>
      </c>
      <c r="P46" s="29">
        <f>D46+J46+M46</f>
        <v>0</v>
      </c>
      <c r="Q46" s="29" t="e">
        <f t="shared" si="6"/>
        <v>#DIV/0!</v>
      </c>
      <c r="R46" s="41"/>
      <c r="S46" s="41"/>
      <c r="T46" s="41"/>
      <c r="U46" s="29">
        <f>O46+R46</f>
        <v>0</v>
      </c>
      <c r="V46" s="29">
        <f>P46+S46</f>
        <v>0</v>
      </c>
      <c r="W46" s="29" t="e">
        <f t="shared" si="10"/>
        <v>#DIV/0!</v>
      </c>
    </row>
    <row r="47" spans="1:23" ht="12.75">
      <c r="A47" s="42" t="s">
        <v>95</v>
      </c>
      <c r="B47" s="32" t="s">
        <v>96</v>
      </c>
      <c r="C47" s="33">
        <f>C46</f>
        <v>0</v>
      </c>
      <c r="D47" s="33">
        <f>D46</f>
        <v>0</v>
      </c>
      <c r="E47" s="34" t="e">
        <f>D47*100/C47</f>
        <v>#DIV/0!</v>
      </c>
      <c r="F47" s="33">
        <f>F46</f>
        <v>0</v>
      </c>
      <c r="G47" s="33">
        <f>G46</f>
        <v>0</v>
      </c>
      <c r="H47" s="34" t="e">
        <f>G47*100/F47</f>
        <v>#DIV/0!</v>
      </c>
      <c r="I47" s="33">
        <f>I46</f>
        <v>0</v>
      </c>
      <c r="J47" s="33">
        <f>J46</f>
        <v>0</v>
      </c>
      <c r="K47" s="34" t="e">
        <f>J47*100/I47</f>
        <v>#DIV/0!</v>
      </c>
      <c r="L47" s="33">
        <f>L46</f>
        <v>0</v>
      </c>
      <c r="M47" s="33">
        <f>M46</f>
        <v>0</v>
      </c>
      <c r="N47" s="34" t="e">
        <f>M47*100/L47</f>
        <v>#DIV/0!</v>
      </c>
      <c r="O47" s="33">
        <f>O46</f>
        <v>0</v>
      </c>
      <c r="P47" s="33">
        <f>P46</f>
        <v>0</v>
      </c>
      <c r="Q47" s="34" t="e">
        <f t="shared" si="6"/>
        <v>#DIV/0!</v>
      </c>
      <c r="R47" s="33">
        <f>R46</f>
        <v>0</v>
      </c>
      <c r="S47" s="33">
        <f>S46</f>
        <v>0</v>
      </c>
      <c r="T47" s="34" t="e">
        <f>S47*100/R47</f>
        <v>#DIV/0!</v>
      </c>
      <c r="U47" s="33">
        <f>U46</f>
        <v>0</v>
      </c>
      <c r="V47" s="33">
        <f>V46</f>
        <v>0</v>
      </c>
      <c r="W47" s="34" t="e">
        <f t="shared" si="10"/>
        <v>#DIV/0!</v>
      </c>
    </row>
    <row r="48" spans="1:23" ht="12.75">
      <c r="A48" s="44"/>
      <c r="B48" s="45" t="s">
        <v>97</v>
      </c>
      <c r="C48" s="39">
        <f>C38+C42+C45+C47</f>
        <v>3342447.26</v>
      </c>
      <c r="D48" s="39">
        <f>D38+D42+D45+D47</f>
        <v>2422666.09</v>
      </c>
      <c r="E48" s="40">
        <f>D48*100/C48</f>
        <v>72.48180454461382</v>
      </c>
      <c r="F48" s="39">
        <f>F38+F42+F45+F47</f>
        <v>2160575.1399999997</v>
      </c>
      <c r="G48" s="39">
        <f>G38+G42+G45+G47</f>
        <v>1897805.0399999998</v>
      </c>
      <c r="H48" s="40">
        <f>G48*100/F48</f>
        <v>87.83795596204074</v>
      </c>
      <c r="I48" s="39">
        <f>I38+I42+I45+I47</f>
        <v>640175.7</v>
      </c>
      <c r="J48" s="39">
        <f>J38+J42+J45+J47</f>
        <v>647237.5499999999</v>
      </c>
      <c r="K48" s="40">
        <f>J48*100/I48</f>
        <v>101.10311122399678</v>
      </c>
      <c r="L48" s="39">
        <f>L38+L42+L45+L47</f>
        <v>1483205.6100000003</v>
      </c>
      <c r="M48" s="39">
        <f>M38+M42+M45+M47</f>
        <v>1592530.7899999998</v>
      </c>
      <c r="N48" s="40">
        <f>M48*100/L48</f>
        <v>107.37087152738044</v>
      </c>
      <c r="O48" s="39">
        <f>O38+O42+O45+O47</f>
        <v>5465828.57</v>
      </c>
      <c r="P48" s="39">
        <f>P38+P42+P45+P47</f>
        <v>4662434.43</v>
      </c>
      <c r="Q48" s="40">
        <f t="shared" si="6"/>
        <v>85.30151230118071</v>
      </c>
      <c r="R48" s="39">
        <f>R38+R42+R45+R47</f>
        <v>1031395.35</v>
      </c>
      <c r="S48" s="39">
        <f>S38+S42+S45+S47</f>
        <v>2129566.23</v>
      </c>
      <c r="T48" s="40">
        <f>S48*100/R48</f>
        <v>206.47429038728941</v>
      </c>
      <c r="U48" s="39">
        <f>U38+U42+U45+U47</f>
        <v>6497223.92</v>
      </c>
      <c r="V48" s="39">
        <f>V38+V42+V45+V47</f>
        <v>6792000.659999999</v>
      </c>
      <c r="W48" s="40">
        <f t="shared" si="10"/>
        <v>104.5369644578911</v>
      </c>
    </row>
    <row r="49" spans="1:26" ht="12.75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/>
      <c r="P49" s="48"/>
      <c r="Q49" s="48"/>
      <c r="R49" s="47"/>
      <c r="S49" s="47"/>
      <c r="T49" s="47"/>
      <c r="U49" s="48"/>
      <c r="V49" s="48"/>
      <c r="W49" s="48"/>
      <c r="X49" s="49"/>
      <c r="Y49" s="49"/>
      <c r="Z49" s="49"/>
    </row>
    <row r="50" spans="1:23" ht="12.75">
      <c r="A50" s="50">
        <v>1</v>
      </c>
      <c r="B50" s="51" t="s">
        <v>98</v>
      </c>
      <c r="C50" s="29">
        <v>8</v>
      </c>
      <c r="D50" s="29">
        <v>0</v>
      </c>
      <c r="E50" s="29">
        <f>D50*100/C50</f>
        <v>0</v>
      </c>
      <c r="F50" s="29">
        <v>0</v>
      </c>
      <c r="G50" s="29">
        <v>0</v>
      </c>
      <c r="H50" s="29">
        <v>0</v>
      </c>
      <c r="I50" s="29">
        <v>1023.22</v>
      </c>
      <c r="J50" s="29">
        <v>0</v>
      </c>
      <c r="K50" s="29">
        <f>J50*100/I50</f>
        <v>0</v>
      </c>
      <c r="L50" s="29">
        <v>535</v>
      </c>
      <c r="M50" s="29">
        <v>355</v>
      </c>
      <c r="N50" s="29">
        <f>M50*100/L50</f>
        <v>66.35514018691589</v>
      </c>
      <c r="O50" s="29">
        <f aca="true" t="shared" si="15" ref="O50:O59">C50+I50+L50</f>
        <v>1566.22</v>
      </c>
      <c r="P50" s="29">
        <f aca="true" t="shared" si="16" ref="P50:P59">D50+J50+M50</f>
        <v>355</v>
      </c>
      <c r="Q50" s="29">
        <f aca="true" t="shared" si="17" ref="Q50:Q60">P50*100/O50</f>
        <v>22.666036699825057</v>
      </c>
      <c r="R50" s="29">
        <v>595.6</v>
      </c>
      <c r="S50" s="29">
        <v>0</v>
      </c>
      <c r="T50" s="29">
        <f>S50*100/R50</f>
        <v>0</v>
      </c>
      <c r="U50" s="29">
        <f aca="true" t="shared" si="18" ref="U50:U59">O50+R50</f>
        <v>2161.82</v>
      </c>
      <c r="V50" s="29">
        <f aca="true" t="shared" si="19" ref="V50:V59">P50+S50</f>
        <v>355</v>
      </c>
      <c r="W50" s="29">
        <f aca="true" t="shared" si="20" ref="W50:W60">V50*100/U50</f>
        <v>16.42134867842836</v>
      </c>
    </row>
    <row r="51" spans="1:23" ht="12.75">
      <c r="A51" s="50">
        <v>2</v>
      </c>
      <c r="B51" s="51" t="s">
        <v>99</v>
      </c>
      <c r="C51" s="29">
        <v>35</v>
      </c>
      <c r="D51" s="29">
        <v>594.31</v>
      </c>
      <c r="E51" s="29">
        <f>D51*100/C51</f>
        <v>1698.0285714285712</v>
      </c>
      <c r="F51" s="29">
        <v>4</v>
      </c>
      <c r="G51" s="29">
        <v>569.81</v>
      </c>
      <c r="H51" s="29">
        <f>G51*100/F51</f>
        <v>14245.249999999998</v>
      </c>
      <c r="I51" s="29">
        <v>822</v>
      </c>
      <c r="J51" s="29">
        <v>25.07</v>
      </c>
      <c r="K51" s="29">
        <f>J51*100/I51</f>
        <v>3.0498783454987834</v>
      </c>
      <c r="L51" s="29">
        <v>2466.11</v>
      </c>
      <c r="M51" s="29">
        <v>1392.76</v>
      </c>
      <c r="N51" s="29">
        <f>M51*100/L51</f>
        <v>56.475988500107455</v>
      </c>
      <c r="O51" s="29">
        <f t="shared" si="15"/>
        <v>3323.11</v>
      </c>
      <c r="P51" s="29">
        <f t="shared" si="16"/>
        <v>2012.1399999999999</v>
      </c>
      <c r="Q51" s="29">
        <f t="shared" si="17"/>
        <v>60.549906563430035</v>
      </c>
      <c r="R51" s="29">
        <v>361.1</v>
      </c>
      <c r="S51" s="29">
        <v>345.82</v>
      </c>
      <c r="T51" s="29">
        <f>S51*100/R51</f>
        <v>95.7684851841595</v>
      </c>
      <c r="U51" s="29">
        <f t="shared" si="18"/>
        <v>3684.21</v>
      </c>
      <c r="V51" s="29">
        <f t="shared" si="19"/>
        <v>2357.96</v>
      </c>
      <c r="W51" s="29">
        <f t="shared" si="20"/>
        <v>64.00178057168294</v>
      </c>
    </row>
    <row r="52" spans="1:23" ht="12.75">
      <c r="A52" s="50">
        <v>3</v>
      </c>
      <c r="B52" s="52" t="s">
        <v>100</v>
      </c>
      <c r="C52" s="29">
        <v>787.66</v>
      </c>
      <c r="D52" s="29">
        <v>5826.41</v>
      </c>
      <c r="E52" s="29">
        <f>D52*100/C52</f>
        <v>739.7112967524059</v>
      </c>
      <c r="F52" s="29">
        <v>300</v>
      </c>
      <c r="G52" s="29">
        <v>4743.8</v>
      </c>
      <c r="H52" s="29">
        <f>G52*100/F52</f>
        <v>1581.2666666666667</v>
      </c>
      <c r="I52" s="29">
        <v>1968.23</v>
      </c>
      <c r="J52" s="29">
        <v>2984.69</v>
      </c>
      <c r="K52" s="29">
        <f>J52*100/I52</f>
        <v>151.64335468923855</v>
      </c>
      <c r="L52" s="29">
        <v>3752.92</v>
      </c>
      <c r="M52" s="29">
        <v>4663.66</v>
      </c>
      <c r="N52" s="29">
        <f>M52*100/L52</f>
        <v>124.26750370378265</v>
      </c>
      <c r="O52" s="29">
        <f t="shared" si="15"/>
        <v>6508.8099999999995</v>
      </c>
      <c r="P52" s="29">
        <f t="shared" si="16"/>
        <v>13474.76</v>
      </c>
      <c r="Q52" s="29">
        <f t="shared" si="17"/>
        <v>207.02340366364976</v>
      </c>
      <c r="R52" s="29">
        <v>1552.78</v>
      </c>
      <c r="S52" s="29">
        <v>5001.25</v>
      </c>
      <c r="T52" s="29">
        <f>S52*100/R52</f>
        <v>322.08361776942</v>
      </c>
      <c r="U52" s="29">
        <f t="shared" si="18"/>
        <v>8061.589999999999</v>
      </c>
      <c r="V52" s="29">
        <f t="shared" si="19"/>
        <v>18476.010000000002</v>
      </c>
      <c r="W52" s="29">
        <f t="shared" si="20"/>
        <v>229.18568173275997</v>
      </c>
    </row>
    <row r="53" spans="1:23" ht="12.75">
      <c r="A53" s="50">
        <v>4</v>
      </c>
      <c r="B53" s="52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9">
        <f t="shared" si="15"/>
        <v>0</v>
      </c>
      <c r="P53" s="29">
        <f t="shared" si="16"/>
        <v>0</v>
      </c>
      <c r="Q53" s="29" t="e">
        <f t="shared" si="17"/>
        <v>#DIV/0!</v>
      </c>
      <c r="R53" s="41"/>
      <c r="S53" s="41"/>
      <c r="T53" s="41"/>
      <c r="U53" s="29">
        <f t="shared" si="18"/>
        <v>0</v>
      </c>
      <c r="V53" s="29">
        <f t="shared" si="19"/>
        <v>0</v>
      </c>
      <c r="W53" s="29" t="e">
        <f t="shared" si="20"/>
        <v>#DIV/0!</v>
      </c>
    </row>
    <row r="54" spans="1:23" ht="12.75">
      <c r="A54" s="50">
        <v>5</v>
      </c>
      <c r="B54" s="52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9">
        <f t="shared" si="15"/>
        <v>0</v>
      </c>
      <c r="P54" s="29">
        <f t="shared" si="16"/>
        <v>0</v>
      </c>
      <c r="Q54" s="29" t="e">
        <f t="shared" si="17"/>
        <v>#DIV/0!</v>
      </c>
      <c r="R54" s="41"/>
      <c r="S54" s="41"/>
      <c r="T54" s="41"/>
      <c r="U54" s="29">
        <f t="shared" si="18"/>
        <v>0</v>
      </c>
      <c r="V54" s="29">
        <f t="shared" si="19"/>
        <v>0</v>
      </c>
      <c r="W54" s="29" t="e">
        <f t="shared" si="20"/>
        <v>#DIV/0!</v>
      </c>
    </row>
    <row r="55" spans="1:23" ht="12.75">
      <c r="A55" s="50">
        <v>6</v>
      </c>
      <c r="B55" s="52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9">
        <f t="shared" si="15"/>
        <v>0</v>
      </c>
      <c r="P55" s="29">
        <f t="shared" si="16"/>
        <v>0</v>
      </c>
      <c r="Q55" s="29" t="e">
        <f t="shared" si="17"/>
        <v>#DIV/0!</v>
      </c>
      <c r="R55" s="41"/>
      <c r="S55" s="41"/>
      <c r="T55" s="41"/>
      <c r="U55" s="29">
        <f t="shared" si="18"/>
        <v>0</v>
      </c>
      <c r="V55" s="29">
        <f t="shared" si="19"/>
        <v>0</v>
      </c>
      <c r="W55" s="29" t="e">
        <f t="shared" si="20"/>
        <v>#DIV/0!</v>
      </c>
    </row>
    <row r="56" spans="1:23" ht="12.75">
      <c r="A56" s="50">
        <v>7</v>
      </c>
      <c r="B56" s="52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9">
        <f t="shared" si="15"/>
        <v>0</v>
      </c>
      <c r="P56" s="29">
        <f t="shared" si="16"/>
        <v>0</v>
      </c>
      <c r="Q56" s="29" t="e">
        <f t="shared" si="17"/>
        <v>#DIV/0!</v>
      </c>
      <c r="R56" s="41"/>
      <c r="S56" s="41"/>
      <c r="T56" s="41"/>
      <c r="U56" s="29">
        <f t="shared" si="18"/>
        <v>0</v>
      </c>
      <c r="V56" s="29">
        <f t="shared" si="19"/>
        <v>0</v>
      </c>
      <c r="W56" s="29" t="e">
        <f t="shared" si="20"/>
        <v>#DIV/0!</v>
      </c>
    </row>
    <row r="57" spans="1:23" ht="12.75">
      <c r="A57" s="50">
        <v>8</v>
      </c>
      <c r="B57" s="5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9">
        <f t="shared" si="15"/>
        <v>0</v>
      </c>
      <c r="P57" s="29">
        <f t="shared" si="16"/>
        <v>0</v>
      </c>
      <c r="Q57" s="29" t="e">
        <f t="shared" si="17"/>
        <v>#DIV/0!</v>
      </c>
      <c r="R57" s="41"/>
      <c r="S57" s="41"/>
      <c r="T57" s="41"/>
      <c r="U57" s="29">
        <f t="shared" si="18"/>
        <v>0</v>
      </c>
      <c r="V57" s="29">
        <f t="shared" si="19"/>
        <v>0</v>
      </c>
      <c r="W57" s="29" t="e">
        <f t="shared" si="20"/>
        <v>#DIV/0!</v>
      </c>
    </row>
    <row r="58" spans="1:23" ht="12.75">
      <c r="A58" s="50">
        <v>9</v>
      </c>
      <c r="B58" s="5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9">
        <f t="shared" si="15"/>
        <v>0</v>
      </c>
      <c r="P58" s="29">
        <f t="shared" si="16"/>
        <v>0</v>
      </c>
      <c r="Q58" s="29" t="e">
        <f t="shared" si="17"/>
        <v>#DIV/0!</v>
      </c>
      <c r="R58" s="41"/>
      <c r="S58" s="41"/>
      <c r="T58" s="41"/>
      <c r="U58" s="29">
        <f t="shared" si="18"/>
        <v>0</v>
      </c>
      <c r="V58" s="29">
        <f t="shared" si="19"/>
        <v>0</v>
      </c>
      <c r="W58" s="29" t="e">
        <f t="shared" si="20"/>
        <v>#DIV/0!</v>
      </c>
    </row>
    <row r="59" spans="1:23" ht="12.75">
      <c r="A59" s="50">
        <v>10</v>
      </c>
      <c r="B59" s="5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9">
        <f t="shared" si="15"/>
        <v>0</v>
      </c>
      <c r="P59" s="29">
        <f t="shared" si="16"/>
        <v>0</v>
      </c>
      <c r="Q59" s="29" t="e">
        <f t="shared" si="17"/>
        <v>#DIV/0!</v>
      </c>
      <c r="R59" s="41"/>
      <c r="S59" s="41"/>
      <c r="T59" s="41"/>
      <c r="U59" s="29">
        <f t="shared" si="18"/>
        <v>0</v>
      </c>
      <c r="V59" s="29">
        <f t="shared" si="19"/>
        <v>0</v>
      </c>
      <c r="W59" s="29" t="e">
        <f t="shared" si="20"/>
        <v>#DIV/0!</v>
      </c>
    </row>
    <row r="60" spans="1:23" ht="12.75">
      <c r="A60" s="53"/>
      <c r="B60" s="54" t="s">
        <v>49</v>
      </c>
      <c r="C60" s="33">
        <f>SUM(C50:C59)</f>
        <v>830.66</v>
      </c>
      <c r="D60" s="33">
        <f>SUM(D50:D59)</f>
        <v>6420.719999999999</v>
      </c>
      <c r="E60" s="34">
        <f>D60*100/C60</f>
        <v>772.9660751691425</v>
      </c>
      <c r="F60" s="33">
        <f>SUM(F50:F59)</f>
        <v>304</v>
      </c>
      <c r="G60" s="33">
        <f>SUM(G50:G59)</f>
        <v>5313.610000000001</v>
      </c>
      <c r="H60" s="34">
        <f>G60*100/F60</f>
        <v>1747.8980263157894</v>
      </c>
      <c r="I60" s="33">
        <f>SUM(I50:I59)</f>
        <v>3813.45</v>
      </c>
      <c r="J60" s="33">
        <f>SUM(J50:J59)</f>
        <v>3009.76</v>
      </c>
      <c r="K60" s="34">
        <f>J60*100/I60</f>
        <v>78.92485806815351</v>
      </c>
      <c r="L60" s="33">
        <f>SUM(L50:L59)</f>
        <v>6754.030000000001</v>
      </c>
      <c r="M60" s="33">
        <f>SUM(M50:M59)</f>
        <v>6411.42</v>
      </c>
      <c r="N60" s="34">
        <f>M60*100/L60</f>
        <v>94.92732487122503</v>
      </c>
      <c r="O60" s="33">
        <f>SUM(O50:O59)</f>
        <v>11398.14</v>
      </c>
      <c r="P60" s="33">
        <f>SUM(P50:P59)</f>
        <v>15841.9</v>
      </c>
      <c r="Q60" s="34">
        <f t="shared" si="17"/>
        <v>138.98671186702393</v>
      </c>
      <c r="R60" s="33">
        <f>SUM(R50:R59)</f>
        <v>2509.48</v>
      </c>
      <c r="S60" s="33">
        <f>SUM(S50:S59)</f>
        <v>5347.07</v>
      </c>
      <c r="T60" s="34">
        <f>S60*100/R60</f>
        <v>213.07482028149258</v>
      </c>
      <c r="U60" s="33">
        <f>SUM(U50:U59)</f>
        <v>13907.619999999999</v>
      </c>
      <c r="V60" s="33">
        <f>SUM(V50:V59)</f>
        <v>21188.97</v>
      </c>
      <c r="W60" s="34">
        <f t="shared" si="20"/>
        <v>152.35511180201934</v>
      </c>
    </row>
  </sheetData>
  <sheetProtection password="CA2B" sheet="1" objects="1" scenarios="1"/>
  <mergeCells count="9">
    <mergeCell ref="L4:N5"/>
    <mergeCell ref="O4:Q5"/>
    <mergeCell ref="R4:T5"/>
    <mergeCell ref="U4:W5"/>
    <mergeCell ref="C4:E5"/>
    <mergeCell ref="F4:H5"/>
    <mergeCell ref="I4:K5"/>
    <mergeCell ref="A4:A6"/>
    <mergeCell ref="B4:B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8" r:id="rId1"/>
  <colBreaks count="1" manualBreakCount="1">
    <brk id="17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workbookViewId="0" topLeftCell="A1">
      <pane xSplit="2" ySplit="4" topLeftCell="C5" activePane="bottomRight" state="frozen"/>
      <selection pane="topLeft" activeCell="V47" sqref="V47"/>
      <selection pane="topRight" activeCell="V47" sqref="V47"/>
      <selection pane="bottomLeft" activeCell="V47" sqref="V47"/>
      <selection pane="bottomRight" activeCell="C5" sqref="C5"/>
    </sheetView>
  </sheetViews>
  <sheetFormatPr defaultColWidth="9.140625" defaultRowHeight="12.75"/>
  <cols>
    <col min="1" max="1" width="7.7109375" style="55" customWidth="1"/>
    <col min="2" max="2" width="14.421875" style="55" bestFit="1" customWidth="1"/>
    <col min="3" max="30" width="7.7109375" style="55" customWidth="1"/>
    <col min="31" max="16384" width="9.140625" style="55" customWidth="1"/>
  </cols>
  <sheetData>
    <row r="1" spans="1:30" ht="15" customHeight="1">
      <c r="A1" s="57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 t="s">
        <v>102</v>
      </c>
    </row>
    <row r="3" spans="1:30" ht="15" customHeight="1">
      <c r="A3" s="60" t="s">
        <v>103</v>
      </c>
      <c r="B3" s="60" t="s">
        <v>3</v>
      </c>
      <c r="C3" s="60" t="s">
        <v>104</v>
      </c>
      <c r="D3" s="60"/>
      <c r="E3" s="60"/>
      <c r="F3" s="60"/>
      <c r="G3" s="60" t="s">
        <v>105</v>
      </c>
      <c r="H3" s="60"/>
      <c r="I3" s="60"/>
      <c r="J3" s="60"/>
      <c r="K3" s="60" t="s">
        <v>106</v>
      </c>
      <c r="L3" s="60"/>
      <c r="M3" s="60"/>
      <c r="N3" s="60"/>
      <c r="O3" s="60" t="s">
        <v>107</v>
      </c>
      <c r="P3" s="60"/>
      <c r="Q3" s="60"/>
      <c r="R3" s="60"/>
      <c r="S3" s="60" t="s">
        <v>108</v>
      </c>
      <c r="T3" s="60"/>
      <c r="U3" s="60"/>
      <c r="V3" s="60"/>
      <c r="W3" s="60" t="s">
        <v>109</v>
      </c>
      <c r="X3" s="60"/>
      <c r="Y3" s="60"/>
      <c r="Z3" s="60"/>
      <c r="AA3" s="60" t="s">
        <v>110</v>
      </c>
      <c r="AB3" s="60"/>
      <c r="AC3" s="60"/>
      <c r="AD3" s="60"/>
    </row>
    <row r="4" spans="1:30" ht="15" customHeight="1">
      <c r="A4" s="60"/>
      <c r="B4" s="60"/>
      <c r="C4" s="61" t="s">
        <v>111</v>
      </c>
      <c r="D4" s="61" t="s">
        <v>112</v>
      </c>
      <c r="E4" s="61" t="s">
        <v>113</v>
      </c>
      <c r="F4" s="61" t="s">
        <v>49</v>
      </c>
      <c r="G4" s="61" t="s">
        <v>111</v>
      </c>
      <c r="H4" s="61" t="s">
        <v>112</v>
      </c>
      <c r="I4" s="61" t="s">
        <v>113</v>
      </c>
      <c r="J4" s="61" t="s">
        <v>49</v>
      </c>
      <c r="K4" s="61" t="s">
        <v>111</v>
      </c>
      <c r="L4" s="61" t="s">
        <v>112</v>
      </c>
      <c r="M4" s="61" t="s">
        <v>113</v>
      </c>
      <c r="N4" s="61" t="s">
        <v>49</v>
      </c>
      <c r="O4" s="61" t="s">
        <v>111</v>
      </c>
      <c r="P4" s="61" t="s">
        <v>112</v>
      </c>
      <c r="Q4" s="61" t="s">
        <v>113</v>
      </c>
      <c r="R4" s="61" t="s">
        <v>49</v>
      </c>
      <c r="S4" s="61" t="s">
        <v>111</v>
      </c>
      <c r="T4" s="61" t="s">
        <v>112</v>
      </c>
      <c r="U4" s="61" t="s">
        <v>113</v>
      </c>
      <c r="V4" s="61" t="s">
        <v>49</v>
      </c>
      <c r="W4" s="61" t="s">
        <v>111</v>
      </c>
      <c r="X4" s="61" t="s">
        <v>112</v>
      </c>
      <c r="Y4" s="61" t="s">
        <v>113</v>
      </c>
      <c r="Z4" s="61" t="s">
        <v>49</v>
      </c>
      <c r="AA4" s="61" t="s">
        <v>111</v>
      </c>
      <c r="AB4" s="61" t="s">
        <v>112</v>
      </c>
      <c r="AC4" s="61" t="s">
        <v>113</v>
      </c>
      <c r="AD4" s="61" t="s">
        <v>49</v>
      </c>
    </row>
    <row r="5" spans="1:30" ht="13.5" customHeight="1">
      <c r="A5" s="62">
        <v>1</v>
      </c>
      <c r="B5" s="10" t="s">
        <v>16</v>
      </c>
      <c r="C5" s="63">
        <v>47429.4</v>
      </c>
      <c r="D5" s="63">
        <v>22.75</v>
      </c>
      <c r="E5" s="63">
        <v>64629.75</v>
      </c>
      <c r="F5" s="63">
        <f aca="true" t="shared" si="0" ref="F5:F38">C5+D5+E5</f>
        <v>112081.9</v>
      </c>
      <c r="G5" s="63">
        <v>32450.63</v>
      </c>
      <c r="H5" s="63">
        <v>14.25</v>
      </c>
      <c r="I5" s="63">
        <v>61359.12</v>
      </c>
      <c r="J5" s="63">
        <f aca="true" t="shared" si="1" ref="J5:J38">G5+H5+I5</f>
        <v>93824</v>
      </c>
      <c r="K5" s="63">
        <v>16459.83</v>
      </c>
      <c r="L5" s="63">
        <v>50.7</v>
      </c>
      <c r="M5" s="63">
        <v>26674.65</v>
      </c>
      <c r="N5" s="63">
        <f aca="true" t="shared" si="2" ref="N5:N38">K5+L5+M5</f>
        <v>43185.18000000001</v>
      </c>
      <c r="O5" s="63">
        <v>60637.27</v>
      </c>
      <c r="P5" s="63">
        <v>116.45</v>
      </c>
      <c r="Q5" s="63">
        <v>1050.32</v>
      </c>
      <c r="R5" s="63">
        <f aca="true" t="shared" si="3" ref="R5:R38">O5+P5+Q5</f>
        <v>61804.03999999999</v>
      </c>
      <c r="S5" s="63">
        <f aca="true" t="shared" si="4" ref="S5:S37">C5+K5+O5</f>
        <v>124526.5</v>
      </c>
      <c r="T5" s="63">
        <f aca="true" t="shared" si="5" ref="T5:T37">D5+L5+P5</f>
        <v>189.9</v>
      </c>
      <c r="U5" s="63">
        <f aca="true" t="shared" si="6" ref="U5:U37">E5+M5+Q5</f>
        <v>92354.72</v>
      </c>
      <c r="V5" s="63">
        <f aca="true" t="shared" si="7" ref="V5:V38">S5+T5+U5</f>
        <v>217071.12</v>
      </c>
      <c r="W5" s="63">
        <v>103992.41</v>
      </c>
      <c r="X5" s="63">
        <v>40.63</v>
      </c>
      <c r="Y5" s="63">
        <v>25555.57</v>
      </c>
      <c r="Z5" s="63">
        <f aca="true" t="shared" si="8" ref="Z5:Z38">W5+X5+Y5</f>
        <v>129588.61000000002</v>
      </c>
      <c r="AA5" s="63">
        <f aca="true" t="shared" si="9" ref="AA5:AA37">S5+W5</f>
        <v>228518.91</v>
      </c>
      <c r="AB5" s="63">
        <f aca="true" t="shared" si="10" ref="AB5:AB37">T5+X5</f>
        <v>230.53</v>
      </c>
      <c r="AC5" s="63">
        <f aca="true" t="shared" si="11" ref="AC5:AC37">U5+Y5</f>
        <v>117910.29000000001</v>
      </c>
      <c r="AD5" s="63">
        <f aca="true" t="shared" si="12" ref="AD5:AD38">AA5+AB5+AC5</f>
        <v>346659.73</v>
      </c>
    </row>
    <row r="6" spans="1:30" ht="13.5" customHeight="1">
      <c r="A6" s="62">
        <v>2</v>
      </c>
      <c r="B6" s="10" t="s">
        <v>17</v>
      </c>
      <c r="C6" s="63">
        <v>62671.17</v>
      </c>
      <c r="D6" s="63">
        <v>4922.63</v>
      </c>
      <c r="E6" s="63">
        <v>22261.76</v>
      </c>
      <c r="F6" s="63">
        <f t="shared" si="0"/>
        <v>89855.56</v>
      </c>
      <c r="G6" s="63">
        <v>49582.2</v>
      </c>
      <c r="H6" s="63">
        <v>3888.67</v>
      </c>
      <c r="I6" s="63">
        <v>21782.8</v>
      </c>
      <c r="J6" s="63">
        <f t="shared" si="1"/>
        <v>75253.67</v>
      </c>
      <c r="K6" s="63">
        <v>5262.54</v>
      </c>
      <c r="L6" s="63">
        <v>113.5</v>
      </c>
      <c r="M6" s="63">
        <v>10.71</v>
      </c>
      <c r="N6" s="63">
        <f t="shared" si="2"/>
        <v>5386.75</v>
      </c>
      <c r="O6" s="63">
        <v>21035.99</v>
      </c>
      <c r="P6" s="63">
        <v>1078.94</v>
      </c>
      <c r="Q6" s="63">
        <v>168.03</v>
      </c>
      <c r="R6" s="63">
        <f t="shared" si="3"/>
        <v>22282.96</v>
      </c>
      <c r="S6" s="63">
        <f t="shared" si="4"/>
        <v>88969.7</v>
      </c>
      <c r="T6" s="63">
        <f t="shared" si="5"/>
        <v>6115.07</v>
      </c>
      <c r="U6" s="63">
        <f t="shared" si="6"/>
        <v>22440.499999999996</v>
      </c>
      <c r="V6" s="63">
        <f t="shared" si="7"/>
        <v>117525.26999999999</v>
      </c>
      <c r="W6" s="63">
        <v>19382.73</v>
      </c>
      <c r="X6" s="63">
        <v>877.75</v>
      </c>
      <c r="Y6" s="63">
        <v>9306.55</v>
      </c>
      <c r="Z6" s="63">
        <f t="shared" si="8"/>
        <v>29567.03</v>
      </c>
      <c r="AA6" s="63">
        <f t="shared" si="9"/>
        <v>108352.43</v>
      </c>
      <c r="AB6" s="63">
        <f t="shared" si="10"/>
        <v>6992.82</v>
      </c>
      <c r="AC6" s="63">
        <f t="shared" si="11"/>
        <v>31747.049999999996</v>
      </c>
      <c r="AD6" s="63">
        <f t="shared" si="12"/>
        <v>147092.3</v>
      </c>
    </row>
    <row r="7" spans="1:30" ht="13.5" customHeight="1">
      <c r="A7" s="62">
        <v>3</v>
      </c>
      <c r="B7" s="10" t="s">
        <v>18</v>
      </c>
      <c r="C7" s="63">
        <v>38586.92</v>
      </c>
      <c r="D7" s="63">
        <v>194.49</v>
      </c>
      <c r="E7" s="63">
        <v>15669.9</v>
      </c>
      <c r="F7" s="63">
        <f t="shared" si="0"/>
        <v>54451.31</v>
      </c>
      <c r="G7" s="63">
        <v>32934.66</v>
      </c>
      <c r="H7" s="63">
        <v>159.52</v>
      </c>
      <c r="I7" s="63">
        <v>15557.38</v>
      </c>
      <c r="J7" s="63">
        <f t="shared" si="1"/>
        <v>48651.56</v>
      </c>
      <c r="K7" s="63">
        <v>5809.83</v>
      </c>
      <c r="L7" s="63">
        <v>2</v>
      </c>
      <c r="M7" s="63">
        <v>0.22</v>
      </c>
      <c r="N7" s="63">
        <f t="shared" si="2"/>
        <v>5812.05</v>
      </c>
      <c r="O7" s="63">
        <v>29083.79</v>
      </c>
      <c r="P7" s="63">
        <v>47.94</v>
      </c>
      <c r="Q7" s="63">
        <v>16.55</v>
      </c>
      <c r="R7" s="63">
        <f t="shared" si="3"/>
        <v>29148.28</v>
      </c>
      <c r="S7" s="63">
        <f t="shared" si="4"/>
        <v>73480.54000000001</v>
      </c>
      <c r="T7" s="63">
        <f t="shared" si="5"/>
        <v>244.43</v>
      </c>
      <c r="U7" s="63">
        <f t="shared" si="6"/>
        <v>15686.669999999998</v>
      </c>
      <c r="V7" s="63">
        <f t="shared" si="7"/>
        <v>89411.64</v>
      </c>
      <c r="W7" s="63">
        <v>19334.72</v>
      </c>
      <c r="X7" s="63">
        <v>172.05</v>
      </c>
      <c r="Y7" s="63">
        <v>361.77</v>
      </c>
      <c r="Z7" s="63">
        <f t="shared" si="8"/>
        <v>19868.54</v>
      </c>
      <c r="AA7" s="63">
        <f t="shared" si="9"/>
        <v>92815.26000000001</v>
      </c>
      <c r="AB7" s="63">
        <f t="shared" si="10"/>
        <v>416.48</v>
      </c>
      <c r="AC7" s="63">
        <f t="shared" si="11"/>
        <v>16048.439999999999</v>
      </c>
      <c r="AD7" s="63">
        <f t="shared" si="12"/>
        <v>109280.18000000001</v>
      </c>
    </row>
    <row r="8" spans="1:30" ht="13.5" customHeight="1">
      <c r="A8" s="62">
        <v>4</v>
      </c>
      <c r="B8" s="10" t="s">
        <v>19</v>
      </c>
      <c r="C8" s="63">
        <v>45266.79</v>
      </c>
      <c r="D8" s="63">
        <v>7474.38</v>
      </c>
      <c r="E8" s="63">
        <v>27827.9</v>
      </c>
      <c r="F8" s="63">
        <f t="shared" si="0"/>
        <v>80569.07</v>
      </c>
      <c r="G8" s="63">
        <v>22158.35</v>
      </c>
      <c r="H8" s="63">
        <v>4687.27</v>
      </c>
      <c r="I8" s="63">
        <v>27758.88</v>
      </c>
      <c r="J8" s="63">
        <f t="shared" si="1"/>
        <v>54604.5</v>
      </c>
      <c r="K8" s="63">
        <v>114658.3</v>
      </c>
      <c r="L8" s="63">
        <v>6.74</v>
      </c>
      <c r="M8" s="63">
        <v>66.52</v>
      </c>
      <c r="N8" s="63">
        <f t="shared" si="2"/>
        <v>114731.56000000001</v>
      </c>
      <c r="O8" s="63">
        <v>74501.98</v>
      </c>
      <c r="P8" s="63">
        <v>4275.83</v>
      </c>
      <c r="Q8" s="63">
        <v>327.01</v>
      </c>
      <c r="R8" s="63">
        <f t="shared" si="3"/>
        <v>79104.81999999999</v>
      </c>
      <c r="S8" s="63">
        <f t="shared" si="4"/>
        <v>234427.07</v>
      </c>
      <c r="T8" s="63">
        <f t="shared" si="5"/>
        <v>11756.95</v>
      </c>
      <c r="U8" s="63">
        <f t="shared" si="6"/>
        <v>28221.43</v>
      </c>
      <c r="V8" s="63">
        <f t="shared" si="7"/>
        <v>274405.45</v>
      </c>
      <c r="W8" s="63">
        <v>179510.8</v>
      </c>
      <c r="X8" s="63">
        <v>1466.89</v>
      </c>
      <c r="Y8" s="63">
        <v>316.75</v>
      </c>
      <c r="Z8" s="63">
        <f t="shared" si="8"/>
        <v>181294.44</v>
      </c>
      <c r="AA8" s="63">
        <f t="shared" si="9"/>
        <v>413937.87</v>
      </c>
      <c r="AB8" s="63">
        <f t="shared" si="10"/>
        <v>13223.84</v>
      </c>
      <c r="AC8" s="63">
        <f t="shared" si="11"/>
        <v>28538.18</v>
      </c>
      <c r="AD8" s="63">
        <f t="shared" si="12"/>
        <v>455699.89</v>
      </c>
    </row>
    <row r="9" spans="1:30" ht="13.5" customHeight="1">
      <c r="A9" s="62">
        <v>5</v>
      </c>
      <c r="B9" s="10" t="s">
        <v>20</v>
      </c>
      <c r="C9" s="63">
        <v>23420.18</v>
      </c>
      <c r="D9" s="63">
        <v>10921.69</v>
      </c>
      <c r="E9" s="63">
        <v>20591.17</v>
      </c>
      <c r="F9" s="63">
        <f t="shared" si="0"/>
        <v>54933.04</v>
      </c>
      <c r="G9" s="63">
        <v>18400.68</v>
      </c>
      <c r="H9" s="63">
        <v>10743.83</v>
      </c>
      <c r="I9" s="63">
        <v>20585.77</v>
      </c>
      <c r="J9" s="63">
        <f t="shared" si="1"/>
        <v>49730.28</v>
      </c>
      <c r="K9" s="63">
        <v>10657.71</v>
      </c>
      <c r="L9" s="63">
        <v>3.5</v>
      </c>
      <c r="M9" s="63">
        <v>0</v>
      </c>
      <c r="N9" s="63">
        <f t="shared" si="2"/>
        <v>10661.21</v>
      </c>
      <c r="O9" s="63">
        <v>47534.61</v>
      </c>
      <c r="P9" s="63">
        <v>1087.19</v>
      </c>
      <c r="Q9" s="63">
        <v>0</v>
      </c>
      <c r="R9" s="63">
        <f t="shared" si="3"/>
        <v>48621.8</v>
      </c>
      <c r="S9" s="63">
        <f t="shared" si="4"/>
        <v>81612.5</v>
      </c>
      <c r="T9" s="63">
        <f t="shared" si="5"/>
        <v>12012.380000000001</v>
      </c>
      <c r="U9" s="63">
        <f t="shared" si="6"/>
        <v>20591.17</v>
      </c>
      <c r="V9" s="63">
        <f t="shared" si="7"/>
        <v>114216.05</v>
      </c>
      <c r="W9" s="63">
        <v>13406.58</v>
      </c>
      <c r="X9" s="63">
        <v>1259.95</v>
      </c>
      <c r="Y9" s="63">
        <v>0</v>
      </c>
      <c r="Z9" s="63">
        <f t="shared" si="8"/>
        <v>14666.53</v>
      </c>
      <c r="AA9" s="63">
        <f t="shared" si="9"/>
        <v>95019.08</v>
      </c>
      <c r="AB9" s="63">
        <f t="shared" si="10"/>
        <v>13272.330000000002</v>
      </c>
      <c r="AC9" s="63">
        <f t="shared" si="11"/>
        <v>20591.17</v>
      </c>
      <c r="AD9" s="63">
        <f t="shared" si="12"/>
        <v>128882.58</v>
      </c>
    </row>
    <row r="10" spans="1:30" ht="13.5" customHeight="1">
      <c r="A10" s="62">
        <v>6</v>
      </c>
      <c r="B10" s="10" t="s">
        <v>21</v>
      </c>
      <c r="C10" s="63">
        <v>10848.19</v>
      </c>
      <c r="D10" s="63">
        <v>3073.83</v>
      </c>
      <c r="E10" s="63">
        <v>16424.95</v>
      </c>
      <c r="F10" s="63">
        <f t="shared" si="0"/>
        <v>30346.97</v>
      </c>
      <c r="G10" s="63">
        <v>6734.14</v>
      </c>
      <c r="H10" s="63">
        <v>1919.83</v>
      </c>
      <c r="I10" s="63">
        <v>14665.03</v>
      </c>
      <c r="J10" s="63">
        <f t="shared" si="1"/>
        <v>23319</v>
      </c>
      <c r="K10" s="63">
        <v>5238.94</v>
      </c>
      <c r="L10" s="63">
        <v>508.97</v>
      </c>
      <c r="M10" s="63">
        <v>676.09</v>
      </c>
      <c r="N10" s="63">
        <f t="shared" si="2"/>
        <v>6424</v>
      </c>
      <c r="O10" s="63">
        <v>14597.95</v>
      </c>
      <c r="P10" s="63">
        <v>958.03</v>
      </c>
      <c r="Q10" s="63">
        <v>889.98</v>
      </c>
      <c r="R10" s="63">
        <f t="shared" si="3"/>
        <v>16445.960000000003</v>
      </c>
      <c r="S10" s="63">
        <f t="shared" si="4"/>
        <v>30685.08</v>
      </c>
      <c r="T10" s="63">
        <f t="shared" si="5"/>
        <v>4540.83</v>
      </c>
      <c r="U10" s="63">
        <f t="shared" si="6"/>
        <v>17991.02</v>
      </c>
      <c r="V10" s="63">
        <f t="shared" si="7"/>
        <v>53216.93000000001</v>
      </c>
      <c r="W10" s="63">
        <v>3559.24</v>
      </c>
      <c r="X10" s="63">
        <v>818.02</v>
      </c>
      <c r="Y10" s="63">
        <v>3413.37</v>
      </c>
      <c r="Z10" s="63">
        <f t="shared" si="8"/>
        <v>7790.63</v>
      </c>
      <c r="AA10" s="63">
        <f t="shared" si="9"/>
        <v>34244.32</v>
      </c>
      <c r="AB10" s="63">
        <f t="shared" si="10"/>
        <v>5358.85</v>
      </c>
      <c r="AC10" s="63">
        <f t="shared" si="11"/>
        <v>21404.39</v>
      </c>
      <c r="AD10" s="63">
        <f t="shared" si="12"/>
        <v>61007.56</v>
      </c>
    </row>
    <row r="11" spans="1:30" ht="13.5" customHeight="1">
      <c r="A11" s="62">
        <v>7</v>
      </c>
      <c r="B11" s="10" t="s">
        <v>22</v>
      </c>
      <c r="C11" s="63">
        <v>43770.89</v>
      </c>
      <c r="D11" s="63">
        <v>8824.57</v>
      </c>
      <c r="E11" s="63">
        <v>27879.07</v>
      </c>
      <c r="F11" s="63">
        <f t="shared" si="0"/>
        <v>80474.53</v>
      </c>
      <c r="G11" s="63">
        <v>38510.37</v>
      </c>
      <c r="H11" s="63">
        <v>7386.89</v>
      </c>
      <c r="I11" s="63">
        <v>26752.7</v>
      </c>
      <c r="J11" s="63">
        <f t="shared" si="1"/>
        <v>72649.96</v>
      </c>
      <c r="K11" s="63">
        <v>3780.06</v>
      </c>
      <c r="L11" s="63">
        <v>81.38</v>
      </c>
      <c r="M11" s="63">
        <v>49.57</v>
      </c>
      <c r="N11" s="63">
        <f t="shared" si="2"/>
        <v>3911.01</v>
      </c>
      <c r="O11" s="63">
        <v>23508.33</v>
      </c>
      <c r="P11" s="63">
        <v>1271.69</v>
      </c>
      <c r="Q11" s="63">
        <v>169.88</v>
      </c>
      <c r="R11" s="63">
        <f t="shared" si="3"/>
        <v>24949.9</v>
      </c>
      <c r="S11" s="63">
        <f t="shared" si="4"/>
        <v>71059.28</v>
      </c>
      <c r="T11" s="63">
        <f t="shared" si="5"/>
        <v>10177.64</v>
      </c>
      <c r="U11" s="63">
        <f t="shared" si="6"/>
        <v>28098.52</v>
      </c>
      <c r="V11" s="63">
        <f t="shared" si="7"/>
        <v>109335.44</v>
      </c>
      <c r="W11" s="63">
        <v>15347.23</v>
      </c>
      <c r="X11" s="63">
        <v>2310.26</v>
      </c>
      <c r="Y11" s="63">
        <v>7051.81</v>
      </c>
      <c r="Z11" s="63">
        <f t="shared" si="8"/>
        <v>24709.3</v>
      </c>
      <c r="AA11" s="63">
        <f t="shared" si="9"/>
        <v>86406.51</v>
      </c>
      <c r="AB11" s="63">
        <f t="shared" si="10"/>
        <v>12487.9</v>
      </c>
      <c r="AC11" s="63">
        <f t="shared" si="11"/>
        <v>35150.33</v>
      </c>
      <c r="AD11" s="63">
        <f t="shared" si="12"/>
        <v>134044.74</v>
      </c>
    </row>
    <row r="12" spans="1:30" ht="13.5" customHeight="1">
      <c r="A12" s="62">
        <v>8</v>
      </c>
      <c r="B12" s="10" t="s">
        <v>23</v>
      </c>
      <c r="C12" s="63">
        <v>20963.27</v>
      </c>
      <c r="D12" s="63">
        <v>1477.75</v>
      </c>
      <c r="E12" s="63">
        <v>17769.15</v>
      </c>
      <c r="F12" s="63">
        <f t="shared" si="0"/>
        <v>40210.17</v>
      </c>
      <c r="G12" s="63">
        <v>20126.78</v>
      </c>
      <c r="H12" s="63">
        <v>1230.92</v>
      </c>
      <c r="I12" s="63">
        <v>17419.05</v>
      </c>
      <c r="J12" s="63">
        <f t="shared" si="1"/>
        <v>38776.75</v>
      </c>
      <c r="K12" s="63">
        <v>2840.16</v>
      </c>
      <c r="L12" s="63">
        <v>42.1</v>
      </c>
      <c r="M12" s="63">
        <v>26.29</v>
      </c>
      <c r="N12" s="63">
        <f t="shared" si="2"/>
        <v>2908.5499999999997</v>
      </c>
      <c r="O12" s="63">
        <v>12838.81</v>
      </c>
      <c r="P12" s="63">
        <v>509.97</v>
      </c>
      <c r="Q12" s="63">
        <v>2523.64</v>
      </c>
      <c r="R12" s="63">
        <f t="shared" si="3"/>
        <v>15872.419999999998</v>
      </c>
      <c r="S12" s="63">
        <f t="shared" si="4"/>
        <v>36642.24</v>
      </c>
      <c r="T12" s="63">
        <f t="shared" si="5"/>
        <v>2029.82</v>
      </c>
      <c r="U12" s="63">
        <f t="shared" si="6"/>
        <v>20319.08</v>
      </c>
      <c r="V12" s="63">
        <f t="shared" si="7"/>
        <v>58991.14</v>
      </c>
      <c r="W12" s="63">
        <v>16157.31</v>
      </c>
      <c r="X12" s="63">
        <v>375.4</v>
      </c>
      <c r="Y12" s="63">
        <v>16885.19</v>
      </c>
      <c r="Z12" s="63">
        <f t="shared" si="8"/>
        <v>33417.899999999994</v>
      </c>
      <c r="AA12" s="63">
        <f t="shared" si="9"/>
        <v>52799.549999999996</v>
      </c>
      <c r="AB12" s="63">
        <f t="shared" si="10"/>
        <v>2405.22</v>
      </c>
      <c r="AC12" s="63">
        <f t="shared" si="11"/>
        <v>37204.270000000004</v>
      </c>
      <c r="AD12" s="63">
        <f t="shared" si="12"/>
        <v>92409.04000000001</v>
      </c>
    </row>
    <row r="13" spans="1:30" ht="13.5" customHeight="1">
      <c r="A13" s="62">
        <v>9</v>
      </c>
      <c r="B13" s="10" t="s">
        <v>24</v>
      </c>
      <c r="C13" s="63">
        <v>22400.41</v>
      </c>
      <c r="D13" s="63">
        <v>115.3</v>
      </c>
      <c r="E13" s="63">
        <v>14115.13</v>
      </c>
      <c r="F13" s="63">
        <f t="shared" si="0"/>
        <v>36630.84</v>
      </c>
      <c r="G13" s="63">
        <v>12509.49</v>
      </c>
      <c r="H13" s="63">
        <v>42.8</v>
      </c>
      <c r="I13" s="63">
        <v>14075.23</v>
      </c>
      <c r="J13" s="63">
        <f t="shared" si="1"/>
        <v>26627.519999999997</v>
      </c>
      <c r="K13" s="63">
        <v>35272.49</v>
      </c>
      <c r="L13" s="63">
        <v>0</v>
      </c>
      <c r="M13" s="63">
        <v>0</v>
      </c>
      <c r="N13" s="63">
        <f t="shared" si="2"/>
        <v>35272.49</v>
      </c>
      <c r="O13" s="63">
        <v>24515.4</v>
      </c>
      <c r="P13" s="63">
        <v>548.8</v>
      </c>
      <c r="Q13" s="63">
        <v>0.09</v>
      </c>
      <c r="R13" s="63">
        <f t="shared" si="3"/>
        <v>25064.29</v>
      </c>
      <c r="S13" s="63">
        <f t="shared" si="4"/>
        <v>82188.29999999999</v>
      </c>
      <c r="T13" s="63">
        <f t="shared" si="5"/>
        <v>664.0999999999999</v>
      </c>
      <c r="U13" s="63">
        <f t="shared" si="6"/>
        <v>14115.22</v>
      </c>
      <c r="V13" s="63">
        <f t="shared" si="7"/>
        <v>96967.62</v>
      </c>
      <c r="W13" s="63">
        <v>14249.01</v>
      </c>
      <c r="X13" s="63">
        <v>89.39</v>
      </c>
      <c r="Y13" s="63">
        <v>1.53</v>
      </c>
      <c r="Z13" s="63">
        <f t="shared" si="8"/>
        <v>14339.93</v>
      </c>
      <c r="AA13" s="63">
        <f t="shared" si="9"/>
        <v>96437.30999999998</v>
      </c>
      <c r="AB13" s="63">
        <f t="shared" si="10"/>
        <v>753.4899999999999</v>
      </c>
      <c r="AC13" s="63">
        <f t="shared" si="11"/>
        <v>14116.75</v>
      </c>
      <c r="AD13" s="63">
        <f t="shared" si="12"/>
        <v>111307.54999999999</v>
      </c>
    </row>
    <row r="14" spans="1:30" ht="13.5" customHeight="1">
      <c r="A14" s="62">
        <v>10</v>
      </c>
      <c r="B14" s="10" t="s">
        <v>25</v>
      </c>
      <c r="C14" s="63">
        <v>1528.03</v>
      </c>
      <c r="D14" s="63">
        <v>904.3</v>
      </c>
      <c r="E14" s="63">
        <v>6315.2</v>
      </c>
      <c r="F14" s="63">
        <f t="shared" si="0"/>
        <v>8747.529999999999</v>
      </c>
      <c r="G14" s="63">
        <v>1066.64</v>
      </c>
      <c r="H14" s="63">
        <v>517.29</v>
      </c>
      <c r="I14" s="63">
        <v>5624.54</v>
      </c>
      <c r="J14" s="63">
        <f t="shared" si="1"/>
        <v>7208.47</v>
      </c>
      <c r="K14" s="63">
        <v>1089.57</v>
      </c>
      <c r="L14" s="63">
        <v>5.75</v>
      </c>
      <c r="M14" s="63">
        <v>236.18</v>
      </c>
      <c r="N14" s="63">
        <f t="shared" si="2"/>
        <v>1331.5</v>
      </c>
      <c r="O14" s="63">
        <v>2049.82</v>
      </c>
      <c r="P14" s="63">
        <v>1772.16</v>
      </c>
      <c r="Q14" s="63">
        <v>2449.24</v>
      </c>
      <c r="R14" s="63">
        <f t="shared" si="3"/>
        <v>6271.22</v>
      </c>
      <c r="S14" s="63">
        <f t="shared" si="4"/>
        <v>4667.42</v>
      </c>
      <c r="T14" s="63">
        <f t="shared" si="5"/>
        <v>2682.21</v>
      </c>
      <c r="U14" s="63">
        <f t="shared" si="6"/>
        <v>9000.619999999999</v>
      </c>
      <c r="V14" s="63">
        <f t="shared" si="7"/>
        <v>16350.25</v>
      </c>
      <c r="W14" s="63">
        <v>1446.8</v>
      </c>
      <c r="X14" s="63">
        <v>897.1</v>
      </c>
      <c r="Y14" s="63">
        <v>8444.95</v>
      </c>
      <c r="Z14" s="63">
        <f t="shared" si="8"/>
        <v>10788.85</v>
      </c>
      <c r="AA14" s="63">
        <f t="shared" si="9"/>
        <v>6114.22</v>
      </c>
      <c r="AB14" s="63">
        <f t="shared" si="10"/>
        <v>3579.31</v>
      </c>
      <c r="AC14" s="63">
        <f t="shared" si="11"/>
        <v>17445.57</v>
      </c>
      <c r="AD14" s="63">
        <f t="shared" si="12"/>
        <v>27139.1</v>
      </c>
    </row>
    <row r="15" spans="1:30" ht="13.5" customHeight="1">
      <c r="A15" s="62">
        <v>11</v>
      </c>
      <c r="B15" s="10" t="s">
        <v>26</v>
      </c>
      <c r="C15" s="63">
        <v>4400.15</v>
      </c>
      <c r="D15" s="63">
        <v>1348.05</v>
      </c>
      <c r="E15" s="63">
        <v>8005.38</v>
      </c>
      <c r="F15" s="63">
        <f t="shared" si="0"/>
        <v>13753.58</v>
      </c>
      <c r="G15" s="63">
        <v>1758.18</v>
      </c>
      <c r="H15" s="63">
        <v>1090.97</v>
      </c>
      <c r="I15" s="63">
        <v>7597.56</v>
      </c>
      <c r="J15" s="63">
        <f t="shared" si="1"/>
        <v>10446.710000000001</v>
      </c>
      <c r="K15" s="63">
        <v>4665.51</v>
      </c>
      <c r="L15" s="63">
        <v>62.55</v>
      </c>
      <c r="M15" s="63">
        <v>9.2</v>
      </c>
      <c r="N15" s="63">
        <f t="shared" si="2"/>
        <v>4737.26</v>
      </c>
      <c r="O15" s="63">
        <v>7396.63</v>
      </c>
      <c r="P15" s="63">
        <v>665.66</v>
      </c>
      <c r="Q15" s="63">
        <v>1635.02</v>
      </c>
      <c r="R15" s="63">
        <f t="shared" si="3"/>
        <v>9697.31</v>
      </c>
      <c r="S15" s="63">
        <f t="shared" si="4"/>
        <v>16462.29</v>
      </c>
      <c r="T15" s="63">
        <f t="shared" si="5"/>
        <v>2076.2599999999998</v>
      </c>
      <c r="U15" s="63">
        <f t="shared" si="6"/>
        <v>9649.6</v>
      </c>
      <c r="V15" s="63">
        <f t="shared" si="7"/>
        <v>28188.15</v>
      </c>
      <c r="W15" s="63">
        <v>1467.25</v>
      </c>
      <c r="X15" s="63">
        <v>808.26</v>
      </c>
      <c r="Y15" s="63">
        <v>2035.64</v>
      </c>
      <c r="Z15" s="63">
        <f t="shared" si="8"/>
        <v>4311.150000000001</v>
      </c>
      <c r="AA15" s="63">
        <f t="shared" si="9"/>
        <v>17929.54</v>
      </c>
      <c r="AB15" s="63">
        <f t="shared" si="10"/>
        <v>2884.5199999999995</v>
      </c>
      <c r="AC15" s="63">
        <f t="shared" si="11"/>
        <v>11685.24</v>
      </c>
      <c r="AD15" s="63">
        <f t="shared" si="12"/>
        <v>32499.300000000003</v>
      </c>
    </row>
    <row r="16" spans="1:30" ht="13.5" customHeight="1">
      <c r="A16" s="62">
        <v>12</v>
      </c>
      <c r="B16" s="10" t="s">
        <v>27</v>
      </c>
      <c r="C16" s="63">
        <v>19420.81</v>
      </c>
      <c r="D16" s="63">
        <v>3289.95</v>
      </c>
      <c r="E16" s="63">
        <v>4126.46</v>
      </c>
      <c r="F16" s="63">
        <f t="shared" si="0"/>
        <v>26837.22</v>
      </c>
      <c r="G16" s="63">
        <v>17316.09</v>
      </c>
      <c r="H16" s="63">
        <v>3192</v>
      </c>
      <c r="I16" s="63">
        <v>4126.46</v>
      </c>
      <c r="J16" s="63">
        <f t="shared" si="1"/>
        <v>24634.55</v>
      </c>
      <c r="K16" s="63">
        <v>234.8</v>
      </c>
      <c r="L16" s="63">
        <v>0</v>
      </c>
      <c r="M16" s="63">
        <v>0</v>
      </c>
      <c r="N16" s="63">
        <f t="shared" si="2"/>
        <v>234.8</v>
      </c>
      <c r="O16" s="63">
        <v>2834.13</v>
      </c>
      <c r="P16" s="63">
        <v>382.87</v>
      </c>
      <c r="Q16" s="63">
        <v>2.86</v>
      </c>
      <c r="R16" s="63">
        <f t="shared" si="3"/>
        <v>3219.86</v>
      </c>
      <c r="S16" s="63">
        <f t="shared" si="4"/>
        <v>22489.74</v>
      </c>
      <c r="T16" s="63">
        <f t="shared" si="5"/>
        <v>3672.8199999999997</v>
      </c>
      <c r="U16" s="63">
        <f t="shared" si="6"/>
        <v>4129.32</v>
      </c>
      <c r="V16" s="63">
        <f t="shared" si="7"/>
        <v>30291.88</v>
      </c>
      <c r="W16" s="63">
        <v>838.04</v>
      </c>
      <c r="X16" s="63">
        <v>357.12</v>
      </c>
      <c r="Y16" s="63">
        <v>0</v>
      </c>
      <c r="Z16" s="63">
        <f t="shared" si="8"/>
        <v>1195.1599999999999</v>
      </c>
      <c r="AA16" s="63">
        <f t="shared" si="9"/>
        <v>23327.780000000002</v>
      </c>
      <c r="AB16" s="63">
        <f t="shared" si="10"/>
        <v>4029.9399999999996</v>
      </c>
      <c r="AC16" s="63">
        <f t="shared" si="11"/>
        <v>4129.32</v>
      </c>
      <c r="AD16" s="63">
        <f t="shared" si="12"/>
        <v>31487.04</v>
      </c>
    </row>
    <row r="17" spans="1:30" ht="13.5" customHeight="1">
      <c r="A17" s="62">
        <v>13</v>
      </c>
      <c r="B17" s="10" t="s">
        <v>28</v>
      </c>
      <c r="C17" s="63">
        <v>55190.02</v>
      </c>
      <c r="D17" s="63">
        <v>12.95</v>
      </c>
      <c r="E17" s="63">
        <v>86917.94</v>
      </c>
      <c r="F17" s="63">
        <f t="shared" si="0"/>
        <v>142120.91</v>
      </c>
      <c r="G17" s="63">
        <v>34834.51</v>
      </c>
      <c r="H17" s="63">
        <v>10.2</v>
      </c>
      <c r="I17" s="63">
        <v>86500.53</v>
      </c>
      <c r="J17" s="63">
        <f t="shared" si="1"/>
        <v>121345.23999999999</v>
      </c>
      <c r="K17" s="63">
        <v>33624.92</v>
      </c>
      <c r="L17" s="63">
        <v>0</v>
      </c>
      <c r="M17" s="63">
        <v>1963.77</v>
      </c>
      <c r="N17" s="63">
        <f t="shared" si="2"/>
        <v>35588.689999999995</v>
      </c>
      <c r="O17" s="63">
        <v>39030.44</v>
      </c>
      <c r="P17" s="63">
        <v>114.69</v>
      </c>
      <c r="Q17" s="63">
        <v>271.37</v>
      </c>
      <c r="R17" s="63">
        <f t="shared" si="3"/>
        <v>39416.50000000001</v>
      </c>
      <c r="S17" s="63">
        <f t="shared" si="4"/>
        <v>127845.38</v>
      </c>
      <c r="T17" s="63">
        <f t="shared" si="5"/>
        <v>127.64</v>
      </c>
      <c r="U17" s="63">
        <f t="shared" si="6"/>
        <v>89153.08</v>
      </c>
      <c r="V17" s="63">
        <f t="shared" si="7"/>
        <v>217126.1</v>
      </c>
      <c r="W17" s="63">
        <v>20367.36</v>
      </c>
      <c r="X17" s="63">
        <v>137.43</v>
      </c>
      <c r="Y17" s="63">
        <v>2175.59</v>
      </c>
      <c r="Z17" s="63">
        <f t="shared" si="8"/>
        <v>22680.38</v>
      </c>
      <c r="AA17" s="63">
        <f t="shared" si="9"/>
        <v>148212.74</v>
      </c>
      <c r="AB17" s="63">
        <f t="shared" si="10"/>
        <v>265.07</v>
      </c>
      <c r="AC17" s="63">
        <f t="shared" si="11"/>
        <v>91328.67</v>
      </c>
      <c r="AD17" s="63">
        <f t="shared" si="12"/>
        <v>239806.47999999998</v>
      </c>
    </row>
    <row r="18" spans="1:30" ht="13.5" customHeight="1">
      <c r="A18" s="62">
        <v>14</v>
      </c>
      <c r="B18" s="10" t="s">
        <v>29</v>
      </c>
      <c r="C18" s="63">
        <v>35690.76</v>
      </c>
      <c r="D18" s="63">
        <v>11999.74</v>
      </c>
      <c r="E18" s="63">
        <v>13753.38</v>
      </c>
      <c r="F18" s="63">
        <f t="shared" si="0"/>
        <v>61443.88</v>
      </c>
      <c r="G18" s="63">
        <v>28247.15</v>
      </c>
      <c r="H18" s="63">
        <v>9027.86</v>
      </c>
      <c r="I18" s="63">
        <v>13604.27</v>
      </c>
      <c r="J18" s="63">
        <f t="shared" si="1"/>
        <v>50879.28</v>
      </c>
      <c r="K18" s="63">
        <v>22682.31</v>
      </c>
      <c r="L18" s="63">
        <v>160.45</v>
      </c>
      <c r="M18" s="63">
        <v>3.08</v>
      </c>
      <c r="N18" s="63">
        <f t="shared" si="2"/>
        <v>22845.840000000004</v>
      </c>
      <c r="O18" s="63">
        <v>17700.65</v>
      </c>
      <c r="P18" s="63">
        <v>1451.82</v>
      </c>
      <c r="Q18" s="63">
        <v>10.23</v>
      </c>
      <c r="R18" s="63">
        <f t="shared" si="3"/>
        <v>19162.7</v>
      </c>
      <c r="S18" s="63">
        <f t="shared" si="4"/>
        <v>76073.72</v>
      </c>
      <c r="T18" s="63">
        <f t="shared" si="5"/>
        <v>13612.01</v>
      </c>
      <c r="U18" s="63">
        <f t="shared" si="6"/>
        <v>13766.689999999999</v>
      </c>
      <c r="V18" s="63">
        <f t="shared" si="7"/>
        <v>103452.42</v>
      </c>
      <c r="W18" s="63">
        <v>6018.47</v>
      </c>
      <c r="X18" s="63">
        <v>511.42</v>
      </c>
      <c r="Y18" s="63">
        <v>0</v>
      </c>
      <c r="Z18" s="63">
        <f t="shared" si="8"/>
        <v>6529.89</v>
      </c>
      <c r="AA18" s="63">
        <f t="shared" si="9"/>
        <v>82092.19</v>
      </c>
      <c r="AB18" s="63">
        <f t="shared" si="10"/>
        <v>14123.43</v>
      </c>
      <c r="AC18" s="63">
        <f t="shared" si="11"/>
        <v>13766.689999999999</v>
      </c>
      <c r="AD18" s="63">
        <f t="shared" si="12"/>
        <v>109982.31</v>
      </c>
    </row>
    <row r="19" spans="1:30" ht="13.5" customHeight="1">
      <c r="A19" s="62">
        <v>15</v>
      </c>
      <c r="B19" s="10" t="s">
        <v>30</v>
      </c>
      <c r="C19" s="63">
        <v>130918.59</v>
      </c>
      <c r="D19" s="63">
        <v>600.95</v>
      </c>
      <c r="E19" s="63">
        <v>109375.1</v>
      </c>
      <c r="F19" s="63">
        <f t="shared" si="0"/>
        <v>240894.64</v>
      </c>
      <c r="G19" s="63">
        <v>120805.23</v>
      </c>
      <c r="H19" s="63">
        <v>596.95</v>
      </c>
      <c r="I19" s="63">
        <v>100654.52</v>
      </c>
      <c r="J19" s="63">
        <f t="shared" si="1"/>
        <v>222056.7</v>
      </c>
      <c r="K19" s="63">
        <v>35689.05</v>
      </c>
      <c r="L19" s="63">
        <v>87</v>
      </c>
      <c r="M19" s="63">
        <v>6456.7</v>
      </c>
      <c r="N19" s="63">
        <f t="shared" si="2"/>
        <v>42232.75</v>
      </c>
      <c r="O19" s="63">
        <v>49688.26</v>
      </c>
      <c r="P19" s="63">
        <v>43.22</v>
      </c>
      <c r="Q19" s="63">
        <v>23945.5</v>
      </c>
      <c r="R19" s="63">
        <f t="shared" si="3"/>
        <v>73676.98000000001</v>
      </c>
      <c r="S19" s="63">
        <f t="shared" si="4"/>
        <v>216295.90000000002</v>
      </c>
      <c r="T19" s="63">
        <f t="shared" si="5"/>
        <v>731.1700000000001</v>
      </c>
      <c r="U19" s="63">
        <f t="shared" si="6"/>
        <v>139777.3</v>
      </c>
      <c r="V19" s="63">
        <f t="shared" si="7"/>
        <v>356804.37</v>
      </c>
      <c r="W19" s="63">
        <v>5264.35</v>
      </c>
      <c r="X19" s="63">
        <v>1.19</v>
      </c>
      <c r="Y19" s="63">
        <v>5642.45</v>
      </c>
      <c r="Z19" s="63">
        <f t="shared" si="8"/>
        <v>10907.99</v>
      </c>
      <c r="AA19" s="63">
        <f t="shared" si="9"/>
        <v>221560.25000000003</v>
      </c>
      <c r="AB19" s="63">
        <f t="shared" si="10"/>
        <v>732.3600000000001</v>
      </c>
      <c r="AC19" s="63">
        <f t="shared" si="11"/>
        <v>145419.75</v>
      </c>
      <c r="AD19" s="63">
        <f t="shared" si="12"/>
        <v>367712.36</v>
      </c>
    </row>
    <row r="20" spans="1:30" ht="13.5" customHeight="1">
      <c r="A20" s="62">
        <v>16</v>
      </c>
      <c r="B20" s="10" t="s">
        <v>31</v>
      </c>
      <c r="C20" s="63">
        <v>28552.97</v>
      </c>
      <c r="D20" s="63">
        <v>4579.43</v>
      </c>
      <c r="E20" s="63">
        <v>23798.4</v>
      </c>
      <c r="F20" s="63">
        <f t="shared" si="0"/>
        <v>56930.8</v>
      </c>
      <c r="G20" s="63">
        <v>20112.43</v>
      </c>
      <c r="H20" s="63">
        <v>4305.98</v>
      </c>
      <c r="I20" s="63">
        <v>23703.42</v>
      </c>
      <c r="J20" s="63">
        <f t="shared" si="1"/>
        <v>48121.83</v>
      </c>
      <c r="K20" s="63">
        <v>14520.25</v>
      </c>
      <c r="L20" s="63">
        <v>0</v>
      </c>
      <c r="M20" s="63">
        <v>0</v>
      </c>
      <c r="N20" s="63">
        <f t="shared" si="2"/>
        <v>14520.25</v>
      </c>
      <c r="O20" s="63">
        <v>47515.01</v>
      </c>
      <c r="P20" s="63">
        <v>1356.11</v>
      </c>
      <c r="Q20" s="63">
        <v>6.39</v>
      </c>
      <c r="R20" s="63">
        <f t="shared" si="3"/>
        <v>48877.51</v>
      </c>
      <c r="S20" s="63">
        <f t="shared" si="4"/>
        <v>90588.23000000001</v>
      </c>
      <c r="T20" s="63">
        <f t="shared" si="5"/>
        <v>5935.54</v>
      </c>
      <c r="U20" s="63">
        <f t="shared" si="6"/>
        <v>23804.79</v>
      </c>
      <c r="V20" s="63">
        <f t="shared" si="7"/>
        <v>120328.56</v>
      </c>
      <c r="W20" s="63">
        <v>19092.15</v>
      </c>
      <c r="X20" s="63">
        <v>297.33</v>
      </c>
      <c r="Y20" s="63">
        <v>0</v>
      </c>
      <c r="Z20" s="63">
        <f t="shared" si="8"/>
        <v>19389.480000000003</v>
      </c>
      <c r="AA20" s="63">
        <f t="shared" si="9"/>
        <v>109680.38</v>
      </c>
      <c r="AB20" s="63">
        <f t="shared" si="10"/>
        <v>6232.87</v>
      </c>
      <c r="AC20" s="63">
        <f t="shared" si="11"/>
        <v>23804.79</v>
      </c>
      <c r="AD20" s="63">
        <f t="shared" si="12"/>
        <v>139718.04</v>
      </c>
    </row>
    <row r="21" spans="1:30" ht="13.5" customHeight="1">
      <c r="A21" s="62">
        <v>17</v>
      </c>
      <c r="B21" s="10" t="s">
        <v>32</v>
      </c>
      <c r="C21" s="63">
        <v>24288.92</v>
      </c>
      <c r="D21" s="63">
        <v>443.21</v>
      </c>
      <c r="E21" s="63">
        <v>32425.05</v>
      </c>
      <c r="F21" s="63">
        <f t="shared" si="0"/>
        <v>57157.17999999999</v>
      </c>
      <c r="G21" s="63">
        <v>17326.9</v>
      </c>
      <c r="H21" s="63">
        <v>221.84</v>
      </c>
      <c r="I21" s="63">
        <v>32393.93</v>
      </c>
      <c r="J21" s="63">
        <f t="shared" si="1"/>
        <v>49942.67</v>
      </c>
      <c r="K21" s="63">
        <v>2245.59</v>
      </c>
      <c r="L21" s="63">
        <v>18.79</v>
      </c>
      <c r="M21" s="63">
        <v>30.43</v>
      </c>
      <c r="N21" s="63">
        <f t="shared" si="2"/>
        <v>2294.81</v>
      </c>
      <c r="O21" s="63">
        <v>7105.78</v>
      </c>
      <c r="P21" s="63">
        <v>285.6</v>
      </c>
      <c r="Q21" s="63">
        <v>13.38</v>
      </c>
      <c r="R21" s="63">
        <f t="shared" si="3"/>
        <v>7404.76</v>
      </c>
      <c r="S21" s="63">
        <f t="shared" si="4"/>
        <v>33640.29</v>
      </c>
      <c r="T21" s="63">
        <f t="shared" si="5"/>
        <v>747.6</v>
      </c>
      <c r="U21" s="63">
        <f t="shared" si="6"/>
        <v>32468.86</v>
      </c>
      <c r="V21" s="63">
        <f t="shared" si="7"/>
        <v>66856.75</v>
      </c>
      <c r="W21" s="63">
        <v>5513.92</v>
      </c>
      <c r="X21" s="63">
        <v>238.37</v>
      </c>
      <c r="Y21" s="63">
        <v>728.78</v>
      </c>
      <c r="Z21" s="63">
        <f t="shared" si="8"/>
        <v>6481.07</v>
      </c>
      <c r="AA21" s="63">
        <f t="shared" si="9"/>
        <v>39154.21</v>
      </c>
      <c r="AB21" s="63">
        <f t="shared" si="10"/>
        <v>985.97</v>
      </c>
      <c r="AC21" s="63">
        <f t="shared" si="11"/>
        <v>33197.64</v>
      </c>
      <c r="AD21" s="63">
        <f t="shared" si="12"/>
        <v>73337.82</v>
      </c>
    </row>
    <row r="22" spans="1:30" ht="13.5" customHeight="1">
      <c r="A22" s="62">
        <v>18</v>
      </c>
      <c r="B22" s="10" t="s">
        <v>33</v>
      </c>
      <c r="C22" s="63">
        <v>40781.64</v>
      </c>
      <c r="D22" s="63">
        <v>13837.89</v>
      </c>
      <c r="E22" s="63">
        <v>15180.03</v>
      </c>
      <c r="F22" s="63">
        <f t="shared" si="0"/>
        <v>69799.56</v>
      </c>
      <c r="G22" s="63">
        <v>28899.83</v>
      </c>
      <c r="H22" s="63">
        <v>13467.75</v>
      </c>
      <c r="I22" s="63">
        <v>15177.25</v>
      </c>
      <c r="J22" s="63">
        <f t="shared" si="1"/>
        <v>57544.83</v>
      </c>
      <c r="K22" s="63">
        <v>12163.26</v>
      </c>
      <c r="L22" s="63">
        <v>0.5</v>
      </c>
      <c r="M22" s="63">
        <v>0</v>
      </c>
      <c r="N22" s="63">
        <f t="shared" si="2"/>
        <v>12163.76</v>
      </c>
      <c r="O22" s="63">
        <v>47901.4</v>
      </c>
      <c r="P22" s="63">
        <v>1511.01</v>
      </c>
      <c r="Q22" s="63">
        <v>0</v>
      </c>
      <c r="R22" s="63">
        <f t="shared" si="3"/>
        <v>49412.41</v>
      </c>
      <c r="S22" s="63">
        <f t="shared" si="4"/>
        <v>100846.3</v>
      </c>
      <c r="T22" s="63">
        <f t="shared" si="5"/>
        <v>15349.4</v>
      </c>
      <c r="U22" s="63">
        <f t="shared" si="6"/>
        <v>15180.03</v>
      </c>
      <c r="V22" s="63">
        <f t="shared" si="7"/>
        <v>131375.73</v>
      </c>
      <c r="W22" s="63">
        <v>19712.62</v>
      </c>
      <c r="X22" s="63">
        <v>879.72</v>
      </c>
      <c r="Y22" s="63">
        <v>0</v>
      </c>
      <c r="Z22" s="63">
        <f t="shared" si="8"/>
        <v>20592.34</v>
      </c>
      <c r="AA22" s="63">
        <f t="shared" si="9"/>
        <v>120558.92</v>
      </c>
      <c r="AB22" s="63">
        <f t="shared" si="10"/>
        <v>16229.119999999999</v>
      </c>
      <c r="AC22" s="63">
        <f t="shared" si="11"/>
        <v>15180.03</v>
      </c>
      <c r="AD22" s="63">
        <f t="shared" si="12"/>
        <v>151968.07</v>
      </c>
    </row>
    <row r="23" spans="1:30" ht="13.5" customHeight="1">
      <c r="A23" s="62">
        <v>19</v>
      </c>
      <c r="B23" s="10" t="s">
        <v>34</v>
      </c>
      <c r="C23" s="63">
        <v>18914.14</v>
      </c>
      <c r="D23" s="63">
        <v>6.76</v>
      </c>
      <c r="E23" s="63">
        <v>9798.59</v>
      </c>
      <c r="F23" s="63">
        <f t="shared" si="0"/>
        <v>28719.489999999998</v>
      </c>
      <c r="G23" s="63">
        <v>11406.54</v>
      </c>
      <c r="H23" s="63">
        <v>3.38</v>
      </c>
      <c r="I23" s="63">
        <v>9766.02</v>
      </c>
      <c r="J23" s="63">
        <f t="shared" si="1"/>
        <v>21175.940000000002</v>
      </c>
      <c r="K23" s="63">
        <v>1648.87</v>
      </c>
      <c r="L23" s="63">
        <v>0</v>
      </c>
      <c r="M23" s="63">
        <v>0</v>
      </c>
      <c r="N23" s="63">
        <f t="shared" si="2"/>
        <v>1648.87</v>
      </c>
      <c r="O23" s="63">
        <v>6067.64</v>
      </c>
      <c r="P23" s="63">
        <v>133.81</v>
      </c>
      <c r="Q23" s="63">
        <v>0</v>
      </c>
      <c r="R23" s="63">
        <f t="shared" si="3"/>
        <v>6201.450000000001</v>
      </c>
      <c r="S23" s="63">
        <f t="shared" si="4"/>
        <v>26630.649999999998</v>
      </c>
      <c r="T23" s="63">
        <f t="shared" si="5"/>
        <v>140.57</v>
      </c>
      <c r="U23" s="63">
        <f t="shared" si="6"/>
        <v>9798.59</v>
      </c>
      <c r="V23" s="63">
        <f t="shared" si="7"/>
        <v>36569.81</v>
      </c>
      <c r="W23" s="63">
        <v>5685.9</v>
      </c>
      <c r="X23" s="63">
        <v>464.94</v>
      </c>
      <c r="Y23" s="63">
        <v>231.89</v>
      </c>
      <c r="Z23" s="63">
        <f t="shared" si="8"/>
        <v>6382.73</v>
      </c>
      <c r="AA23" s="63">
        <f t="shared" si="9"/>
        <v>32316.549999999996</v>
      </c>
      <c r="AB23" s="63">
        <f t="shared" si="10"/>
        <v>605.51</v>
      </c>
      <c r="AC23" s="63">
        <f t="shared" si="11"/>
        <v>10030.48</v>
      </c>
      <c r="AD23" s="63">
        <f t="shared" si="12"/>
        <v>42952.53999999999</v>
      </c>
    </row>
    <row r="24" spans="1:30" ht="13.5" customHeight="1">
      <c r="A24" s="62">
        <v>20</v>
      </c>
      <c r="B24" s="10" t="s">
        <v>35</v>
      </c>
      <c r="C24" s="63">
        <v>133056.99</v>
      </c>
      <c r="D24" s="63">
        <v>4.68</v>
      </c>
      <c r="E24" s="63">
        <v>116503.03</v>
      </c>
      <c r="F24" s="63">
        <f t="shared" si="0"/>
        <v>249564.69999999998</v>
      </c>
      <c r="G24" s="63">
        <v>49118.93</v>
      </c>
      <c r="H24" s="63">
        <v>4.68</v>
      </c>
      <c r="I24" s="63">
        <v>97226.96</v>
      </c>
      <c r="J24" s="63">
        <f t="shared" si="1"/>
        <v>146350.57</v>
      </c>
      <c r="K24" s="63">
        <v>35482.48</v>
      </c>
      <c r="L24" s="63">
        <v>0</v>
      </c>
      <c r="M24" s="63">
        <v>1805.56</v>
      </c>
      <c r="N24" s="63">
        <f t="shared" si="2"/>
        <v>37288.04</v>
      </c>
      <c r="O24" s="63">
        <v>220984.19</v>
      </c>
      <c r="P24" s="63">
        <v>18.35</v>
      </c>
      <c r="Q24" s="63">
        <v>18040.68</v>
      </c>
      <c r="R24" s="63">
        <f t="shared" si="3"/>
        <v>239043.22</v>
      </c>
      <c r="S24" s="63">
        <f t="shared" si="4"/>
        <v>389523.66000000003</v>
      </c>
      <c r="T24" s="63">
        <f t="shared" si="5"/>
        <v>23.03</v>
      </c>
      <c r="U24" s="63">
        <f t="shared" si="6"/>
        <v>136349.27</v>
      </c>
      <c r="V24" s="63">
        <f t="shared" si="7"/>
        <v>525895.9600000001</v>
      </c>
      <c r="W24" s="63">
        <v>153338.64</v>
      </c>
      <c r="X24" s="63">
        <v>6.32</v>
      </c>
      <c r="Y24" s="63">
        <v>13206.75</v>
      </c>
      <c r="Z24" s="63">
        <f t="shared" si="8"/>
        <v>166551.71000000002</v>
      </c>
      <c r="AA24" s="63">
        <f t="shared" si="9"/>
        <v>542862.3</v>
      </c>
      <c r="AB24" s="63">
        <f t="shared" si="10"/>
        <v>29.35</v>
      </c>
      <c r="AC24" s="63">
        <f t="shared" si="11"/>
        <v>149556.02</v>
      </c>
      <c r="AD24" s="63">
        <f t="shared" si="12"/>
        <v>692447.67</v>
      </c>
    </row>
    <row r="25" spans="1:30" ht="13.5" customHeight="1">
      <c r="A25" s="62">
        <v>21</v>
      </c>
      <c r="B25" s="10" t="s">
        <v>36</v>
      </c>
      <c r="C25" s="63">
        <v>18735.09</v>
      </c>
      <c r="D25" s="63">
        <v>3850.96</v>
      </c>
      <c r="E25" s="63">
        <v>28321.17</v>
      </c>
      <c r="F25" s="63">
        <f t="shared" si="0"/>
        <v>50907.22</v>
      </c>
      <c r="G25" s="63">
        <v>14689.56</v>
      </c>
      <c r="H25" s="63">
        <v>3410.69</v>
      </c>
      <c r="I25" s="63">
        <v>27983.66</v>
      </c>
      <c r="J25" s="63">
        <f t="shared" si="1"/>
        <v>46083.91</v>
      </c>
      <c r="K25" s="63">
        <v>7671.6</v>
      </c>
      <c r="L25" s="63">
        <v>2.5</v>
      </c>
      <c r="M25" s="63">
        <v>0</v>
      </c>
      <c r="N25" s="63">
        <f t="shared" si="2"/>
        <v>7674.1</v>
      </c>
      <c r="O25" s="63">
        <v>16953.27</v>
      </c>
      <c r="P25" s="63">
        <v>967.72</v>
      </c>
      <c r="Q25" s="63">
        <v>0</v>
      </c>
      <c r="R25" s="63">
        <f t="shared" si="3"/>
        <v>17920.99</v>
      </c>
      <c r="S25" s="63">
        <f t="shared" si="4"/>
        <v>43359.96000000001</v>
      </c>
      <c r="T25" s="63">
        <f t="shared" si="5"/>
        <v>4821.18</v>
      </c>
      <c r="U25" s="63">
        <f t="shared" si="6"/>
        <v>28321.17</v>
      </c>
      <c r="V25" s="63">
        <f t="shared" si="7"/>
        <v>76502.31</v>
      </c>
      <c r="W25" s="63">
        <v>6564.09</v>
      </c>
      <c r="X25" s="63">
        <v>331.68</v>
      </c>
      <c r="Y25" s="63">
        <v>0</v>
      </c>
      <c r="Z25" s="63">
        <f t="shared" si="8"/>
        <v>6895.77</v>
      </c>
      <c r="AA25" s="63">
        <f t="shared" si="9"/>
        <v>49924.05</v>
      </c>
      <c r="AB25" s="63">
        <f t="shared" si="10"/>
        <v>5152.860000000001</v>
      </c>
      <c r="AC25" s="63">
        <f t="shared" si="11"/>
        <v>28321.17</v>
      </c>
      <c r="AD25" s="63">
        <f t="shared" si="12"/>
        <v>83398.08</v>
      </c>
    </row>
    <row r="26" spans="1:30" ht="13.5" customHeight="1">
      <c r="A26" s="62">
        <v>22</v>
      </c>
      <c r="B26" s="10" t="s">
        <v>37</v>
      </c>
      <c r="C26" s="63">
        <v>30607.39</v>
      </c>
      <c r="D26" s="63">
        <v>3344.92</v>
      </c>
      <c r="E26" s="63">
        <v>17821.59</v>
      </c>
      <c r="F26" s="63">
        <f t="shared" si="0"/>
        <v>51773.899999999994</v>
      </c>
      <c r="G26" s="63">
        <v>27453.19</v>
      </c>
      <c r="H26" s="63">
        <v>3209.21</v>
      </c>
      <c r="I26" s="63">
        <v>17821.59</v>
      </c>
      <c r="J26" s="63">
        <f t="shared" si="1"/>
        <v>48483.99</v>
      </c>
      <c r="K26" s="63">
        <v>2255.08</v>
      </c>
      <c r="L26" s="63">
        <v>3</v>
      </c>
      <c r="M26" s="63">
        <v>0</v>
      </c>
      <c r="N26" s="63">
        <f t="shared" si="2"/>
        <v>2258.08</v>
      </c>
      <c r="O26" s="63">
        <v>11068.75</v>
      </c>
      <c r="P26" s="63">
        <v>619.32</v>
      </c>
      <c r="Q26" s="63">
        <v>0</v>
      </c>
      <c r="R26" s="63">
        <f t="shared" si="3"/>
        <v>11688.07</v>
      </c>
      <c r="S26" s="63">
        <f t="shared" si="4"/>
        <v>43931.22</v>
      </c>
      <c r="T26" s="63">
        <f t="shared" si="5"/>
        <v>3967.2400000000002</v>
      </c>
      <c r="U26" s="63">
        <f t="shared" si="6"/>
        <v>17821.59</v>
      </c>
      <c r="V26" s="63">
        <f t="shared" si="7"/>
        <v>65720.05</v>
      </c>
      <c r="W26" s="63">
        <v>4319.25</v>
      </c>
      <c r="X26" s="63">
        <v>893.98</v>
      </c>
      <c r="Y26" s="63">
        <v>0</v>
      </c>
      <c r="Z26" s="63">
        <f t="shared" si="8"/>
        <v>5213.23</v>
      </c>
      <c r="AA26" s="63">
        <f t="shared" si="9"/>
        <v>48250.47</v>
      </c>
      <c r="AB26" s="63">
        <f t="shared" si="10"/>
        <v>4861.22</v>
      </c>
      <c r="AC26" s="63">
        <f t="shared" si="11"/>
        <v>17821.59</v>
      </c>
      <c r="AD26" s="63">
        <f t="shared" si="12"/>
        <v>70933.28</v>
      </c>
    </row>
    <row r="27" spans="1:30" ht="13.5" customHeight="1">
      <c r="A27" s="62">
        <v>23</v>
      </c>
      <c r="B27" s="10" t="s">
        <v>38</v>
      </c>
      <c r="C27" s="63">
        <v>96617.61</v>
      </c>
      <c r="D27" s="63">
        <v>31.67</v>
      </c>
      <c r="E27" s="63">
        <v>83577.42</v>
      </c>
      <c r="F27" s="63">
        <f t="shared" si="0"/>
        <v>180226.7</v>
      </c>
      <c r="G27" s="63">
        <v>58638.85</v>
      </c>
      <c r="H27" s="63">
        <v>10.29</v>
      </c>
      <c r="I27" s="63">
        <v>74386.42</v>
      </c>
      <c r="J27" s="63">
        <f t="shared" si="1"/>
        <v>133035.56</v>
      </c>
      <c r="K27" s="63">
        <v>70608.54</v>
      </c>
      <c r="L27" s="63">
        <v>28.75</v>
      </c>
      <c r="M27" s="63">
        <v>804.22</v>
      </c>
      <c r="N27" s="63">
        <f t="shared" si="2"/>
        <v>71441.51</v>
      </c>
      <c r="O27" s="63">
        <v>108964.24</v>
      </c>
      <c r="P27" s="63">
        <v>197.1</v>
      </c>
      <c r="Q27" s="63">
        <v>4299.61</v>
      </c>
      <c r="R27" s="63">
        <f t="shared" si="3"/>
        <v>113460.95000000001</v>
      </c>
      <c r="S27" s="63">
        <f t="shared" si="4"/>
        <v>276190.39</v>
      </c>
      <c r="T27" s="63">
        <f t="shared" si="5"/>
        <v>257.52</v>
      </c>
      <c r="U27" s="63">
        <f t="shared" si="6"/>
        <v>88681.25</v>
      </c>
      <c r="V27" s="63">
        <f t="shared" si="7"/>
        <v>365129.16000000003</v>
      </c>
      <c r="W27" s="63">
        <v>275439.82</v>
      </c>
      <c r="X27" s="63">
        <v>44.05</v>
      </c>
      <c r="Y27" s="63">
        <v>10135.68</v>
      </c>
      <c r="Z27" s="63">
        <f t="shared" si="8"/>
        <v>285619.55</v>
      </c>
      <c r="AA27" s="63">
        <f t="shared" si="9"/>
        <v>551630.21</v>
      </c>
      <c r="AB27" s="63">
        <f t="shared" si="10"/>
        <v>301.57</v>
      </c>
      <c r="AC27" s="63">
        <f t="shared" si="11"/>
        <v>98816.93</v>
      </c>
      <c r="AD27" s="63">
        <f t="shared" si="12"/>
        <v>650748.71</v>
      </c>
    </row>
    <row r="28" spans="1:30" ht="13.5" customHeight="1">
      <c r="A28" s="62">
        <v>24</v>
      </c>
      <c r="B28" s="10" t="s">
        <v>39</v>
      </c>
      <c r="C28" s="63">
        <v>16661.08</v>
      </c>
      <c r="D28" s="63">
        <v>6.65</v>
      </c>
      <c r="E28" s="63">
        <v>2960</v>
      </c>
      <c r="F28" s="63">
        <f t="shared" si="0"/>
        <v>19627.730000000003</v>
      </c>
      <c r="G28" s="63">
        <v>2718.21</v>
      </c>
      <c r="H28" s="63">
        <v>2</v>
      </c>
      <c r="I28" s="63">
        <v>2347</v>
      </c>
      <c r="J28" s="63">
        <f t="shared" si="1"/>
        <v>5067.21</v>
      </c>
      <c r="K28" s="63">
        <v>8775.34</v>
      </c>
      <c r="L28" s="63">
        <v>0.5</v>
      </c>
      <c r="M28" s="63">
        <v>2630</v>
      </c>
      <c r="N28" s="63">
        <f t="shared" si="2"/>
        <v>11405.84</v>
      </c>
      <c r="O28" s="63">
        <v>41018.23</v>
      </c>
      <c r="P28" s="63">
        <v>364.87</v>
      </c>
      <c r="Q28" s="63">
        <v>6111</v>
      </c>
      <c r="R28" s="63">
        <f t="shared" si="3"/>
        <v>47494.100000000006</v>
      </c>
      <c r="S28" s="63">
        <f t="shared" si="4"/>
        <v>66454.65000000001</v>
      </c>
      <c r="T28" s="63">
        <f t="shared" si="5"/>
        <v>372.02</v>
      </c>
      <c r="U28" s="63">
        <f t="shared" si="6"/>
        <v>11701</v>
      </c>
      <c r="V28" s="63">
        <f t="shared" si="7"/>
        <v>78527.67000000001</v>
      </c>
      <c r="W28" s="63">
        <v>31338.97</v>
      </c>
      <c r="X28" s="63">
        <v>60.87</v>
      </c>
      <c r="Y28" s="63">
        <v>1248.87</v>
      </c>
      <c r="Z28" s="63">
        <f t="shared" si="8"/>
        <v>32648.71</v>
      </c>
      <c r="AA28" s="63">
        <f t="shared" si="9"/>
        <v>97793.62000000001</v>
      </c>
      <c r="AB28" s="63">
        <f t="shared" si="10"/>
        <v>432.89</v>
      </c>
      <c r="AC28" s="63">
        <f t="shared" si="11"/>
        <v>12949.869999999999</v>
      </c>
      <c r="AD28" s="63">
        <f t="shared" si="12"/>
        <v>111176.38</v>
      </c>
    </row>
    <row r="29" spans="1:30" ht="13.5" customHeight="1">
      <c r="A29" s="62">
        <v>25</v>
      </c>
      <c r="B29" s="10" t="s">
        <v>40</v>
      </c>
      <c r="C29" s="63">
        <v>27362</v>
      </c>
      <c r="D29" s="63">
        <v>2279.51</v>
      </c>
      <c r="E29" s="63">
        <v>3454.04</v>
      </c>
      <c r="F29" s="63">
        <f t="shared" si="0"/>
        <v>33095.55</v>
      </c>
      <c r="G29" s="63">
        <v>9725</v>
      </c>
      <c r="H29" s="63">
        <v>1522.49</v>
      </c>
      <c r="I29" s="63">
        <v>3074.39</v>
      </c>
      <c r="J29" s="63">
        <f t="shared" si="1"/>
        <v>14321.88</v>
      </c>
      <c r="K29" s="63">
        <v>5177.05</v>
      </c>
      <c r="L29" s="63">
        <v>286.16</v>
      </c>
      <c r="M29" s="63">
        <v>1678.82</v>
      </c>
      <c r="N29" s="63">
        <f t="shared" si="2"/>
        <v>7142.03</v>
      </c>
      <c r="O29" s="63">
        <v>25388.45</v>
      </c>
      <c r="P29" s="63">
        <v>1590.77</v>
      </c>
      <c r="Q29" s="63">
        <v>28808.15</v>
      </c>
      <c r="R29" s="63">
        <f t="shared" si="3"/>
        <v>55787.37</v>
      </c>
      <c r="S29" s="63">
        <f t="shared" si="4"/>
        <v>57927.5</v>
      </c>
      <c r="T29" s="63">
        <f t="shared" si="5"/>
        <v>4156.4400000000005</v>
      </c>
      <c r="U29" s="63">
        <f t="shared" si="6"/>
        <v>33941.01</v>
      </c>
      <c r="V29" s="63">
        <f t="shared" si="7"/>
        <v>96024.95000000001</v>
      </c>
      <c r="W29" s="63">
        <v>14484.55</v>
      </c>
      <c r="X29" s="63">
        <v>1660.9</v>
      </c>
      <c r="Y29" s="63">
        <v>1053.96</v>
      </c>
      <c r="Z29" s="63">
        <f t="shared" si="8"/>
        <v>17199.41</v>
      </c>
      <c r="AA29" s="63">
        <f t="shared" si="9"/>
        <v>72412.05</v>
      </c>
      <c r="AB29" s="63">
        <f t="shared" si="10"/>
        <v>5817.34</v>
      </c>
      <c r="AC29" s="63">
        <f t="shared" si="11"/>
        <v>34994.97</v>
      </c>
      <c r="AD29" s="63">
        <f t="shared" si="12"/>
        <v>113224.36</v>
      </c>
    </row>
    <row r="30" spans="1:30" ht="13.5" customHeight="1">
      <c r="A30" s="62">
        <v>26</v>
      </c>
      <c r="B30" s="10" t="s">
        <v>41</v>
      </c>
      <c r="C30" s="63">
        <v>106236.48</v>
      </c>
      <c r="D30" s="63">
        <v>22.36</v>
      </c>
      <c r="E30" s="63">
        <v>79587.34</v>
      </c>
      <c r="F30" s="63">
        <f t="shared" si="0"/>
        <v>185846.18</v>
      </c>
      <c r="G30" s="63">
        <v>50845.46</v>
      </c>
      <c r="H30" s="63">
        <v>18.17</v>
      </c>
      <c r="I30" s="63">
        <v>71997.38</v>
      </c>
      <c r="J30" s="63">
        <f t="shared" si="1"/>
        <v>122861.01000000001</v>
      </c>
      <c r="K30" s="63">
        <v>16830.19</v>
      </c>
      <c r="L30" s="63">
        <v>9.92</v>
      </c>
      <c r="M30" s="63">
        <v>4333.43</v>
      </c>
      <c r="N30" s="63">
        <f t="shared" si="2"/>
        <v>21173.539999999997</v>
      </c>
      <c r="O30" s="63">
        <v>32481.5</v>
      </c>
      <c r="P30" s="63">
        <v>285.03</v>
      </c>
      <c r="Q30" s="63">
        <v>793.18</v>
      </c>
      <c r="R30" s="63">
        <f t="shared" si="3"/>
        <v>33559.71</v>
      </c>
      <c r="S30" s="63">
        <f t="shared" si="4"/>
        <v>155548.16999999998</v>
      </c>
      <c r="T30" s="63">
        <f t="shared" si="5"/>
        <v>317.30999999999995</v>
      </c>
      <c r="U30" s="63">
        <f t="shared" si="6"/>
        <v>84713.94999999998</v>
      </c>
      <c r="V30" s="63">
        <f t="shared" si="7"/>
        <v>240579.42999999996</v>
      </c>
      <c r="W30" s="63">
        <v>15114.89</v>
      </c>
      <c r="X30" s="63">
        <v>62.05</v>
      </c>
      <c r="Y30" s="63">
        <v>31345.13</v>
      </c>
      <c r="Z30" s="63">
        <f t="shared" si="8"/>
        <v>46522.07</v>
      </c>
      <c r="AA30" s="63">
        <f t="shared" si="9"/>
        <v>170663.06</v>
      </c>
      <c r="AB30" s="63">
        <f t="shared" si="10"/>
        <v>379.35999999999996</v>
      </c>
      <c r="AC30" s="63">
        <f t="shared" si="11"/>
        <v>116059.07999999999</v>
      </c>
      <c r="AD30" s="63">
        <f t="shared" si="12"/>
        <v>287101.5</v>
      </c>
    </row>
    <row r="31" spans="1:30" ht="13.5" customHeight="1">
      <c r="A31" s="62">
        <v>27</v>
      </c>
      <c r="B31" s="10" t="s">
        <v>42</v>
      </c>
      <c r="C31" s="63">
        <v>57867.92</v>
      </c>
      <c r="D31" s="63">
        <v>13.9</v>
      </c>
      <c r="E31" s="63">
        <v>75433.2</v>
      </c>
      <c r="F31" s="63">
        <f t="shared" si="0"/>
        <v>133315.02</v>
      </c>
      <c r="G31" s="63">
        <v>37196.59</v>
      </c>
      <c r="H31" s="63">
        <v>11.9</v>
      </c>
      <c r="I31" s="63">
        <v>61913.19</v>
      </c>
      <c r="J31" s="63">
        <f t="shared" si="1"/>
        <v>99121.68</v>
      </c>
      <c r="K31" s="63">
        <v>6935.4</v>
      </c>
      <c r="L31" s="63">
        <v>82.5</v>
      </c>
      <c r="M31" s="63">
        <v>5273.48</v>
      </c>
      <c r="N31" s="63">
        <f t="shared" si="2"/>
        <v>12291.38</v>
      </c>
      <c r="O31" s="63">
        <v>42333.23</v>
      </c>
      <c r="P31" s="63">
        <v>15.55</v>
      </c>
      <c r="Q31" s="63">
        <v>74087.17</v>
      </c>
      <c r="R31" s="63">
        <f t="shared" si="3"/>
        <v>116435.95000000001</v>
      </c>
      <c r="S31" s="63">
        <f t="shared" si="4"/>
        <v>107136.55</v>
      </c>
      <c r="T31" s="63">
        <f t="shared" si="5"/>
        <v>111.95</v>
      </c>
      <c r="U31" s="63">
        <f t="shared" si="6"/>
        <v>154793.84999999998</v>
      </c>
      <c r="V31" s="63">
        <f t="shared" si="7"/>
        <v>262042.34999999998</v>
      </c>
      <c r="W31" s="63">
        <v>25898.62</v>
      </c>
      <c r="X31" s="63">
        <v>2.33</v>
      </c>
      <c r="Y31" s="63">
        <v>67164.32</v>
      </c>
      <c r="Z31" s="63">
        <f t="shared" si="8"/>
        <v>93065.27</v>
      </c>
      <c r="AA31" s="63">
        <f t="shared" si="9"/>
        <v>133035.17</v>
      </c>
      <c r="AB31" s="63">
        <f t="shared" si="10"/>
        <v>114.28</v>
      </c>
      <c r="AC31" s="63">
        <f t="shared" si="11"/>
        <v>221958.16999999998</v>
      </c>
      <c r="AD31" s="63">
        <f t="shared" si="12"/>
        <v>355107.62</v>
      </c>
    </row>
    <row r="32" spans="1:30" ht="13.5" customHeight="1">
      <c r="A32" s="62">
        <v>28</v>
      </c>
      <c r="B32" s="10" t="s">
        <v>43</v>
      </c>
      <c r="C32" s="63">
        <v>7259.02</v>
      </c>
      <c r="D32" s="63">
        <v>555.11</v>
      </c>
      <c r="E32" s="63">
        <v>9230.02</v>
      </c>
      <c r="F32" s="63">
        <f t="shared" si="0"/>
        <v>17044.15</v>
      </c>
      <c r="G32" s="63">
        <v>2666.67</v>
      </c>
      <c r="H32" s="63">
        <v>397.43</v>
      </c>
      <c r="I32" s="63">
        <v>8065.33</v>
      </c>
      <c r="J32" s="63">
        <f t="shared" si="1"/>
        <v>11129.43</v>
      </c>
      <c r="K32" s="63">
        <v>2504.61</v>
      </c>
      <c r="L32" s="63">
        <v>258.73</v>
      </c>
      <c r="M32" s="63">
        <v>1824.11</v>
      </c>
      <c r="N32" s="63">
        <f t="shared" si="2"/>
        <v>4587.45</v>
      </c>
      <c r="O32" s="63">
        <v>10603.45</v>
      </c>
      <c r="P32" s="63">
        <v>1618.98</v>
      </c>
      <c r="Q32" s="63">
        <v>5661.25</v>
      </c>
      <c r="R32" s="63">
        <f t="shared" si="3"/>
        <v>17883.68</v>
      </c>
      <c r="S32" s="63">
        <f t="shared" si="4"/>
        <v>20367.08</v>
      </c>
      <c r="T32" s="63">
        <f t="shared" si="5"/>
        <v>2432.82</v>
      </c>
      <c r="U32" s="63">
        <f t="shared" si="6"/>
        <v>16715.38</v>
      </c>
      <c r="V32" s="63">
        <f t="shared" si="7"/>
        <v>39515.28</v>
      </c>
      <c r="W32" s="63">
        <v>4450</v>
      </c>
      <c r="X32" s="63">
        <v>621.59</v>
      </c>
      <c r="Y32" s="63">
        <v>41070.67</v>
      </c>
      <c r="Z32" s="63">
        <f t="shared" si="8"/>
        <v>46142.259999999995</v>
      </c>
      <c r="AA32" s="63">
        <f t="shared" si="9"/>
        <v>24817.08</v>
      </c>
      <c r="AB32" s="63">
        <f t="shared" si="10"/>
        <v>3054.4100000000003</v>
      </c>
      <c r="AC32" s="63">
        <f t="shared" si="11"/>
        <v>57786.05</v>
      </c>
      <c r="AD32" s="63">
        <f t="shared" si="12"/>
        <v>85657.54000000001</v>
      </c>
    </row>
    <row r="33" spans="1:30" ht="13.5" customHeight="1">
      <c r="A33" s="62">
        <v>29</v>
      </c>
      <c r="B33" s="10" t="s">
        <v>44</v>
      </c>
      <c r="C33" s="63">
        <v>52649.56</v>
      </c>
      <c r="D33" s="63">
        <v>918.55</v>
      </c>
      <c r="E33" s="63">
        <v>243.41</v>
      </c>
      <c r="F33" s="63">
        <f t="shared" si="0"/>
        <v>53811.520000000004</v>
      </c>
      <c r="G33" s="63">
        <v>35656.15</v>
      </c>
      <c r="H33" s="63">
        <v>640.07</v>
      </c>
      <c r="I33" s="63">
        <v>186.46</v>
      </c>
      <c r="J33" s="63">
        <f t="shared" si="1"/>
        <v>36482.68</v>
      </c>
      <c r="K33" s="63">
        <v>36934.84</v>
      </c>
      <c r="L33" s="63">
        <v>28.45</v>
      </c>
      <c r="M33" s="63">
        <v>31.56</v>
      </c>
      <c r="N33" s="63">
        <f t="shared" si="2"/>
        <v>36994.84999999999</v>
      </c>
      <c r="O33" s="63">
        <v>35391.03</v>
      </c>
      <c r="P33" s="63">
        <v>80.39</v>
      </c>
      <c r="Q33" s="63">
        <v>50.2</v>
      </c>
      <c r="R33" s="63">
        <f t="shared" si="3"/>
        <v>35521.619999999995</v>
      </c>
      <c r="S33" s="63">
        <f t="shared" si="4"/>
        <v>124975.43</v>
      </c>
      <c r="T33" s="63">
        <f t="shared" si="5"/>
        <v>1027.39</v>
      </c>
      <c r="U33" s="63">
        <f t="shared" si="6"/>
        <v>325.16999999999996</v>
      </c>
      <c r="V33" s="63">
        <f t="shared" si="7"/>
        <v>126327.98999999999</v>
      </c>
      <c r="W33" s="63">
        <v>14211.48</v>
      </c>
      <c r="X33" s="63">
        <v>524.11</v>
      </c>
      <c r="Y33" s="63">
        <v>0</v>
      </c>
      <c r="Z33" s="63">
        <f t="shared" si="8"/>
        <v>14735.59</v>
      </c>
      <c r="AA33" s="63">
        <f t="shared" si="9"/>
        <v>139186.91</v>
      </c>
      <c r="AB33" s="63">
        <f t="shared" si="10"/>
        <v>1551.5</v>
      </c>
      <c r="AC33" s="63">
        <f t="shared" si="11"/>
        <v>325.16999999999996</v>
      </c>
      <c r="AD33" s="63">
        <f t="shared" si="12"/>
        <v>141063.58000000002</v>
      </c>
    </row>
    <row r="34" spans="1:30" ht="13.5" customHeight="1">
      <c r="A34" s="62">
        <v>30</v>
      </c>
      <c r="B34" s="10" t="s">
        <v>45</v>
      </c>
      <c r="C34" s="63">
        <v>11978.97</v>
      </c>
      <c r="D34" s="63">
        <v>214.44</v>
      </c>
      <c r="E34" s="63">
        <v>12780.46</v>
      </c>
      <c r="F34" s="63">
        <f t="shared" si="0"/>
        <v>24973.87</v>
      </c>
      <c r="G34" s="63">
        <v>1828.79</v>
      </c>
      <c r="H34" s="63">
        <v>108.92</v>
      </c>
      <c r="I34" s="63">
        <v>10570.66</v>
      </c>
      <c r="J34" s="63">
        <f t="shared" si="1"/>
        <v>12508.369999999999</v>
      </c>
      <c r="K34" s="63">
        <v>58919.58</v>
      </c>
      <c r="L34" s="63">
        <v>234.2</v>
      </c>
      <c r="M34" s="63">
        <v>557.29</v>
      </c>
      <c r="N34" s="63">
        <f t="shared" si="2"/>
        <v>59711.07</v>
      </c>
      <c r="O34" s="63">
        <v>241275.3</v>
      </c>
      <c r="P34" s="63">
        <v>2381.81</v>
      </c>
      <c r="Q34" s="63">
        <v>25788.6</v>
      </c>
      <c r="R34" s="63">
        <f t="shared" si="3"/>
        <v>269445.70999999996</v>
      </c>
      <c r="S34" s="63">
        <f t="shared" si="4"/>
        <v>312173.85</v>
      </c>
      <c r="T34" s="63">
        <f t="shared" si="5"/>
        <v>2830.45</v>
      </c>
      <c r="U34" s="63">
        <f t="shared" si="6"/>
        <v>39126.35</v>
      </c>
      <c r="V34" s="63">
        <f t="shared" si="7"/>
        <v>354130.64999999997</v>
      </c>
      <c r="W34" s="63">
        <v>741104.55</v>
      </c>
      <c r="X34" s="63">
        <v>3095.42</v>
      </c>
      <c r="Y34" s="63">
        <v>70742.29</v>
      </c>
      <c r="Z34" s="63">
        <f t="shared" si="8"/>
        <v>814942.2600000001</v>
      </c>
      <c r="AA34" s="63">
        <f t="shared" si="9"/>
        <v>1053278.4</v>
      </c>
      <c r="AB34" s="63">
        <f t="shared" si="10"/>
        <v>5925.87</v>
      </c>
      <c r="AC34" s="63">
        <f t="shared" si="11"/>
        <v>109868.63999999998</v>
      </c>
      <c r="AD34" s="63">
        <f t="shared" si="12"/>
        <v>1169072.91</v>
      </c>
    </row>
    <row r="35" spans="1:30" ht="13.5" customHeight="1">
      <c r="A35" s="62">
        <v>31</v>
      </c>
      <c r="B35" s="10" t="s">
        <v>46</v>
      </c>
      <c r="C35" s="63">
        <v>22850.3</v>
      </c>
      <c r="D35" s="63">
        <v>635.1</v>
      </c>
      <c r="E35" s="63">
        <v>7616.79</v>
      </c>
      <c r="F35" s="63">
        <f t="shared" si="0"/>
        <v>31102.19</v>
      </c>
      <c r="G35" s="63">
        <v>19184.05</v>
      </c>
      <c r="H35" s="63">
        <v>341.9</v>
      </c>
      <c r="I35" s="63">
        <v>7615.39</v>
      </c>
      <c r="J35" s="63">
        <f t="shared" si="1"/>
        <v>27141.34</v>
      </c>
      <c r="K35" s="63">
        <v>2390.71</v>
      </c>
      <c r="L35" s="63">
        <v>62.52</v>
      </c>
      <c r="M35" s="63">
        <v>0</v>
      </c>
      <c r="N35" s="63">
        <f t="shared" si="2"/>
        <v>2453.23</v>
      </c>
      <c r="O35" s="63">
        <v>10355.96</v>
      </c>
      <c r="P35" s="63">
        <v>257.81</v>
      </c>
      <c r="Q35" s="63">
        <v>0</v>
      </c>
      <c r="R35" s="63">
        <f t="shared" si="3"/>
        <v>10613.769999999999</v>
      </c>
      <c r="S35" s="63">
        <f t="shared" si="4"/>
        <v>35596.97</v>
      </c>
      <c r="T35" s="63">
        <f t="shared" si="5"/>
        <v>955.4300000000001</v>
      </c>
      <c r="U35" s="63">
        <f t="shared" si="6"/>
        <v>7616.79</v>
      </c>
      <c r="V35" s="63">
        <f t="shared" si="7"/>
        <v>44169.19</v>
      </c>
      <c r="W35" s="63">
        <v>5465.88</v>
      </c>
      <c r="X35" s="63">
        <v>294.28</v>
      </c>
      <c r="Y35" s="63">
        <v>0.06</v>
      </c>
      <c r="Z35" s="63">
        <f t="shared" si="8"/>
        <v>5760.22</v>
      </c>
      <c r="AA35" s="63">
        <f t="shared" si="9"/>
        <v>41062.85</v>
      </c>
      <c r="AB35" s="63">
        <f t="shared" si="10"/>
        <v>1249.71</v>
      </c>
      <c r="AC35" s="63">
        <f t="shared" si="11"/>
        <v>7616.85</v>
      </c>
      <c r="AD35" s="63">
        <f t="shared" si="12"/>
        <v>49929.409999999996</v>
      </c>
    </row>
    <row r="36" spans="1:30" ht="13.5" customHeight="1">
      <c r="A36" s="62">
        <v>32</v>
      </c>
      <c r="B36" s="10" t="s">
        <v>47</v>
      </c>
      <c r="C36" s="63">
        <v>14903.38</v>
      </c>
      <c r="D36" s="63">
        <v>4624</v>
      </c>
      <c r="E36" s="63">
        <v>17615.85</v>
      </c>
      <c r="F36" s="63">
        <f t="shared" si="0"/>
        <v>37143.229999999996</v>
      </c>
      <c r="G36" s="63">
        <v>13072.29</v>
      </c>
      <c r="H36" s="63">
        <v>4146.3</v>
      </c>
      <c r="I36" s="63">
        <v>17475.1</v>
      </c>
      <c r="J36" s="63">
        <f t="shared" si="1"/>
        <v>34693.69</v>
      </c>
      <c r="K36" s="63">
        <v>31.18</v>
      </c>
      <c r="L36" s="63">
        <v>46.58</v>
      </c>
      <c r="M36" s="63">
        <v>0</v>
      </c>
      <c r="N36" s="63">
        <f t="shared" si="2"/>
        <v>77.75999999999999</v>
      </c>
      <c r="O36" s="63">
        <v>2825.94</v>
      </c>
      <c r="P36" s="63">
        <v>589.59</v>
      </c>
      <c r="Q36" s="63">
        <v>0</v>
      </c>
      <c r="R36" s="63">
        <f t="shared" si="3"/>
        <v>3415.53</v>
      </c>
      <c r="S36" s="63">
        <f t="shared" si="4"/>
        <v>17760.5</v>
      </c>
      <c r="T36" s="63">
        <f t="shared" si="5"/>
        <v>5260.17</v>
      </c>
      <c r="U36" s="63">
        <f t="shared" si="6"/>
        <v>17615.85</v>
      </c>
      <c r="V36" s="63">
        <f t="shared" si="7"/>
        <v>40636.52</v>
      </c>
      <c r="W36" s="63">
        <v>3124.85</v>
      </c>
      <c r="X36" s="63">
        <v>322.92</v>
      </c>
      <c r="Y36" s="63">
        <v>4034.95</v>
      </c>
      <c r="Z36" s="63">
        <f t="shared" si="8"/>
        <v>7482.719999999999</v>
      </c>
      <c r="AA36" s="63">
        <f t="shared" si="9"/>
        <v>20885.35</v>
      </c>
      <c r="AB36" s="63">
        <f t="shared" si="10"/>
        <v>5583.09</v>
      </c>
      <c r="AC36" s="63">
        <f t="shared" si="11"/>
        <v>21650.8</v>
      </c>
      <c r="AD36" s="63">
        <f t="shared" si="12"/>
        <v>48119.24</v>
      </c>
    </row>
    <row r="37" spans="1:30" ht="13.5" customHeight="1">
      <c r="A37" s="62">
        <v>33</v>
      </c>
      <c r="B37" s="10" t="s">
        <v>48</v>
      </c>
      <c r="C37" s="63">
        <v>31078.27</v>
      </c>
      <c r="D37" s="63">
        <v>3305.98</v>
      </c>
      <c r="E37" s="63">
        <v>33891.7</v>
      </c>
      <c r="F37" s="63">
        <f t="shared" si="0"/>
        <v>68275.95</v>
      </c>
      <c r="G37" s="63">
        <v>29081.11</v>
      </c>
      <c r="H37" s="63">
        <v>2491.68</v>
      </c>
      <c r="I37" s="63">
        <v>32157.47</v>
      </c>
      <c r="J37" s="63">
        <f t="shared" si="1"/>
        <v>63730.26</v>
      </c>
      <c r="K37" s="63">
        <v>6570.22</v>
      </c>
      <c r="L37" s="63">
        <v>50.88</v>
      </c>
      <c r="M37" s="63">
        <v>226.24</v>
      </c>
      <c r="N37" s="63">
        <f t="shared" si="2"/>
        <v>6847.34</v>
      </c>
      <c r="O37" s="63">
        <v>32241.5</v>
      </c>
      <c r="P37" s="63">
        <v>711.86</v>
      </c>
      <c r="Q37" s="63">
        <v>671.59</v>
      </c>
      <c r="R37" s="63">
        <f t="shared" si="3"/>
        <v>33624.95</v>
      </c>
      <c r="S37" s="63">
        <f t="shared" si="4"/>
        <v>69889.98999999999</v>
      </c>
      <c r="T37" s="63">
        <f t="shared" si="5"/>
        <v>4068.7200000000003</v>
      </c>
      <c r="U37" s="63">
        <f t="shared" si="6"/>
        <v>34789.52999999999</v>
      </c>
      <c r="V37" s="63">
        <f t="shared" si="7"/>
        <v>108748.23999999999</v>
      </c>
      <c r="W37" s="63">
        <v>14358.11</v>
      </c>
      <c r="X37" s="63">
        <v>1580.36</v>
      </c>
      <c r="Y37" s="63">
        <v>6347.04</v>
      </c>
      <c r="Z37" s="63">
        <f t="shared" si="8"/>
        <v>22285.510000000002</v>
      </c>
      <c r="AA37" s="63">
        <f t="shared" si="9"/>
        <v>84248.09999999999</v>
      </c>
      <c r="AB37" s="63">
        <f t="shared" si="10"/>
        <v>5649.08</v>
      </c>
      <c r="AC37" s="63">
        <f t="shared" si="11"/>
        <v>41136.56999999999</v>
      </c>
      <c r="AD37" s="63">
        <f t="shared" si="12"/>
        <v>131033.74999999999</v>
      </c>
    </row>
    <row r="38" spans="1:30" ht="13.5" customHeight="1">
      <c r="A38" s="64"/>
      <c r="B38" s="64" t="s">
        <v>114</v>
      </c>
      <c r="C38" s="65">
        <f>SUM(C5:C37)</f>
        <v>1302907.31</v>
      </c>
      <c r="D38" s="65">
        <f>SUM(D5:D37)</f>
        <v>93858.44999999998</v>
      </c>
      <c r="E38" s="65">
        <f>SUM(E5:E37)</f>
        <v>1025900.33</v>
      </c>
      <c r="F38" s="65">
        <f t="shared" si="0"/>
        <v>2422666.09</v>
      </c>
      <c r="G38" s="65">
        <f>SUM(G5:G37)</f>
        <v>867055.65</v>
      </c>
      <c r="H38" s="65">
        <f>SUM(H5:H37)</f>
        <v>78823.92999999998</v>
      </c>
      <c r="I38" s="65">
        <f>SUM(I5:I37)</f>
        <v>951925.46</v>
      </c>
      <c r="J38" s="65">
        <f t="shared" si="1"/>
        <v>1897805.04</v>
      </c>
      <c r="K38" s="65">
        <f>SUM(K5:K37)</f>
        <v>589630.8099999999</v>
      </c>
      <c r="L38" s="65">
        <f>SUM(L5:L37)</f>
        <v>2238.6200000000003</v>
      </c>
      <c r="M38" s="65">
        <f>SUM(M5:M37)</f>
        <v>55368.119999999995</v>
      </c>
      <c r="N38" s="65">
        <f t="shared" si="2"/>
        <v>647237.5499999999</v>
      </c>
      <c r="O38" s="65">
        <f>SUM(O5:O37)</f>
        <v>1367428.93</v>
      </c>
      <c r="P38" s="65">
        <f>SUM(P5:P37)</f>
        <v>27310.94</v>
      </c>
      <c r="Q38" s="65">
        <f>SUM(Q5:Q37)</f>
        <v>197790.91999999998</v>
      </c>
      <c r="R38" s="65">
        <f t="shared" si="3"/>
        <v>1592530.7899999998</v>
      </c>
      <c r="S38" s="65">
        <f>SUM(S5:S37)</f>
        <v>3259967.05</v>
      </c>
      <c r="T38" s="65">
        <f>SUM(T5:T37)</f>
        <v>123408.01</v>
      </c>
      <c r="U38" s="65">
        <f>SUM(U5:U37)</f>
        <v>1279059.3699999999</v>
      </c>
      <c r="V38" s="65">
        <f t="shared" si="7"/>
        <v>4662434.43</v>
      </c>
      <c r="W38" s="65">
        <f>SUM(W5:W37)</f>
        <v>1779560.59</v>
      </c>
      <c r="X38" s="65">
        <f>SUM(X5:X37)</f>
        <v>21504.08</v>
      </c>
      <c r="Y38" s="65">
        <f>SUM(Y5:Y37)</f>
        <v>328501.55999999994</v>
      </c>
      <c r="Z38" s="65">
        <f t="shared" si="8"/>
        <v>2129566.23</v>
      </c>
      <c r="AA38" s="65">
        <f>SUM(AA5:AA37)</f>
        <v>5039527.639999999</v>
      </c>
      <c r="AB38" s="65">
        <f>SUM(AB5:AB37)</f>
        <v>144912.09</v>
      </c>
      <c r="AC38" s="65">
        <f>SUM(AC5:AC37)</f>
        <v>1607560.9300000002</v>
      </c>
      <c r="AD38" s="65">
        <f t="shared" si="12"/>
        <v>6792000.659999998</v>
      </c>
    </row>
    <row r="39" ht="15" customHeight="1"/>
    <row r="40" ht="15" customHeight="1"/>
    <row r="41" ht="15" customHeight="1">
      <c r="J41" s="56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</sheetData>
  <sheetProtection password="CA2B" sheet="1" objects="1" scenarios="1"/>
  <mergeCells count="9">
    <mergeCell ref="AA3:AD3"/>
    <mergeCell ref="K3:N3"/>
    <mergeCell ref="O3:R3"/>
    <mergeCell ref="S3:V3"/>
    <mergeCell ref="W3:Z3"/>
    <mergeCell ref="C3:F3"/>
    <mergeCell ref="A3:A4"/>
    <mergeCell ref="B3:B4"/>
    <mergeCell ref="G3:J3"/>
  </mergeCells>
  <printOptions horizontalCentered="1" vertic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junankars</dc:creator>
  <cp:keywords/>
  <dc:description/>
  <cp:lastModifiedBy>junankars</cp:lastModifiedBy>
  <dcterms:created xsi:type="dcterms:W3CDTF">2013-01-18T11:37:13Z</dcterms:created>
  <dcterms:modified xsi:type="dcterms:W3CDTF">2013-01-18T11:45:07Z</dcterms:modified>
  <cp:category/>
  <cp:version/>
  <cp:contentType/>
  <cp:contentStatus/>
</cp:coreProperties>
</file>